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79717BB3-C75B-4848-9718-A8E59B539DEE}" xr6:coauthVersionLast="45" xr6:coauthVersionMax="45" xr10:uidLastSave="{00000000-0000-0000-0000-000000000000}"/>
  <bookViews>
    <workbookView xWindow="-108" yWindow="-108" windowWidth="23256" windowHeight="12576" tabRatio="710" xr2:uid="{00000000-000D-0000-FFFF-FFFF00000000}"/>
  </bookViews>
  <sheets>
    <sheet name="【見本】_まずこちらをご覧下さい" sheetId="24" r:id="rId1"/>
    <sheet name="勤務表 兼 交通費精算書" sheetId="25" r:id="rId2"/>
  </sheets>
  <definedNames>
    <definedName name="_xlnm.Print_Area" localSheetId="0">【見本】_まずこちらをご覧下さい!$A$1:$M$45</definedName>
    <definedName name="_xlnm.Print_Area" localSheetId="1">'勤務表 兼 交通費精算書'!$A$1:$M$45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25" l="1"/>
  <c r="H43" i="25"/>
  <c r="H42" i="25"/>
  <c r="M38" i="25"/>
  <c r="L44" i="25" s="1"/>
  <c r="C38" i="25"/>
  <c r="F37" i="25"/>
  <c r="B37" i="25"/>
  <c r="F36" i="25"/>
  <c r="B36" i="25"/>
  <c r="F35" i="25"/>
  <c r="B35" i="25"/>
  <c r="F34" i="25"/>
  <c r="B34" i="25"/>
  <c r="F33" i="25"/>
  <c r="B33" i="25"/>
  <c r="F32" i="25"/>
  <c r="B32" i="25"/>
  <c r="F31" i="25"/>
  <c r="B31" i="25"/>
  <c r="F30" i="25"/>
  <c r="B30" i="25"/>
  <c r="F29" i="25"/>
  <c r="B29" i="25"/>
  <c r="F28" i="25"/>
  <c r="B28" i="25"/>
  <c r="F27" i="25"/>
  <c r="B27" i="25"/>
  <c r="F26" i="25"/>
  <c r="B26" i="25"/>
  <c r="F25" i="25"/>
  <c r="B25" i="25"/>
  <c r="F24" i="25"/>
  <c r="B24" i="25"/>
  <c r="F23" i="25"/>
  <c r="B23" i="25"/>
  <c r="F22" i="25"/>
  <c r="B22" i="25"/>
  <c r="F21" i="25"/>
  <c r="B21" i="25"/>
  <c r="F20" i="25"/>
  <c r="B20" i="25"/>
  <c r="F19" i="25"/>
  <c r="B19" i="25"/>
  <c r="F18" i="25"/>
  <c r="B18" i="25"/>
  <c r="F17" i="25"/>
  <c r="B17" i="25"/>
  <c r="F16" i="25"/>
  <c r="B16" i="25"/>
  <c r="F15" i="25"/>
  <c r="B15" i="25"/>
  <c r="F14" i="25"/>
  <c r="B14" i="25"/>
  <c r="F13" i="25"/>
  <c r="B13" i="25"/>
  <c r="F12" i="25"/>
  <c r="B12" i="25"/>
  <c r="F11" i="25"/>
  <c r="B11" i="25"/>
  <c r="F10" i="25"/>
  <c r="B10" i="25"/>
  <c r="F9" i="25"/>
  <c r="B9" i="25"/>
  <c r="F8" i="25"/>
  <c r="B8" i="25"/>
  <c r="F7" i="25"/>
  <c r="F38" i="25"/>
  <c r="L42" i="25" s="1"/>
  <c r="L43" i="25" s="1"/>
  <c r="L45" i="25" s="1"/>
  <c r="B7" i="25"/>
  <c r="C38" i="24"/>
  <c r="M38" i="24"/>
  <c r="L44" i="24" s="1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H45" i="24"/>
  <c r="H44" i="24"/>
  <c r="H43" i="24"/>
  <c r="H42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B14" i="24"/>
  <c r="F13" i="24"/>
  <c r="B13" i="24"/>
  <c r="F12" i="24"/>
  <c r="B12" i="24"/>
  <c r="F11" i="24"/>
  <c r="B11" i="24"/>
  <c r="F10" i="24"/>
  <c r="B10" i="24"/>
  <c r="F9" i="24"/>
  <c r="B9" i="24"/>
  <c r="F8" i="24"/>
  <c r="B8" i="24"/>
  <c r="F7" i="24"/>
  <c r="B7" i="24"/>
  <c r="H45" i="25"/>
  <c r="F38" i="24" l="1"/>
  <c r="L42" i="24" s="1"/>
  <c r="L43" i="24" s="1"/>
  <c r="L45" i="24" s="1"/>
</calcChain>
</file>

<file path=xl/sharedStrings.xml><?xml version="1.0" encoding="utf-8"?>
<sst xmlns="http://schemas.openxmlformats.org/spreadsheetml/2006/main" count="74" uniqueCount="40">
  <si>
    <t>日付</t>
    <rPh sb="0" eb="2">
      <t>ヒヅケ</t>
    </rPh>
    <phoneticPr fontId="1"/>
  </si>
  <si>
    <t>曜日</t>
    <rPh sb="0" eb="2">
      <t>ヨウビ</t>
    </rPh>
    <phoneticPr fontId="1"/>
  </si>
  <si>
    <t>勤務時間</t>
    <rPh sb="0" eb="2">
      <t>キンム</t>
    </rPh>
    <rPh sb="2" eb="4">
      <t>ジカン</t>
    </rPh>
    <phoneticPr fontId="1"/>
  </si>
  <si>
    <t>時給</t>
    <rPh sb="0" eb="2">
      <t>ジキュウ</t>
    </rPh>
    <phoneticPr fontId="1"/>
  </si>
  <si>
    <t>出社時刻</t>
    <rPh sb="0" eb="2">
      <t>シュッシャ</t>
    </rPh>
    <rPh sb="2" eb="4">
      <t>ジコク</t>
    </rPh>
    <phoneticPr fontId="1"/>
  </si>
  <si>
    <t>退社時刻</t>
    <rPh sb="0" eb="2">
      <t>タイシャ</t>
    </rPh>
    <rPh sb="2" eb="4">
      <t>ジコク</t>
    </rPh>
    <phoneticPr fontId="1"/>
  </si>
  <si>
    <t>通勤区間</t>
    <rPh sb="0" eb="2">
      <t>ツウキン</t>
    </rPh>
    <rPh sb="2" eb="4">
      <t>クカン</t>
    </rPh>
    <phoneticPr fontId="1"/>
  </si>
  <si>
    <t>通勤費合計</t>
    <rPh sb="0" eb="2">
      <t>ツウキン</t>
    </rPh>
    <rPh sb="2" eb="3">
      <t>ヒ</t>
    </rPh>
    <rPh sb="3" eb="5">
      <t>ゴウケイ</t>
    </rPh>
    <phoneticPr fontId="1"/>
  </si>
  <si>
    <t>アルバイト・パート勤務表兼通勤交通費精算書</t>
    <rPh sb="9" eb="11">
      <t>キンム</t>
    </rPh>
    <rPh sb="11" eb="12">
      <t>ヒョウ</t>
    </rPh>
    <rPh sb="12" eb="13">
      <t>ケン</t>
    </rPh>
    <rPh sb="13" eb="15">
      <t>ツウキン</t>
    </rPh>
    <rPh sb="15" eb="18">
      <t>コウツウヒ</t>
    </rPh>
    <rPh sb="18" eb="20">
      <t>セイサン</t>
    </rPh>
    <rPh sb="20" eb="21">
      <t>ショ</t>
    </rPh>
    <phoneticPr fontId="1"/>
  </si>
  <si>
    <t>勤務合計×時給</t>
    <rPh sb="0" eb="2">
      <t>キンム</t>
    </rPh>
    <rPh sb="2" eb="4">
      <t>ゴウケイ</t>
    </rPh>
    <rPh sb="5" eb="7">
      <t>ジキュウ</t>
    </rPh>
    <phoneticPr fontId="1"/>
  </si>
  <si>
    <t>①支払額(10円未満切り上げ）</t>
    <rPh sb="1" eb="3">
      <t>シハライ</t>
    </rPh>
    <rPh sb="3" eb="4">
      <t>ガク</t>
    </rPh>
    <rPh sb="7" eb="8">
      <t>エン</t>
    </rPh>
    <rPh sb="8" eb="10">
      <t>ミマン</t>
    </rPh>
    <rPh sb="10" eb="11">
      <t>キ</t>
    </rPh>
    <rPh sb="12" eb="13">
      <t>ア</t>
    </rPh>
    <phoneticPr fontId="1"/>
  </si>
  <si>
    <t>②通勤費</t>
    <rPh sb="1" eb="3">
      <t>ツウキン</t>
    </rPh>
    <rPh sb="3" eb="4">
      <t>ヒ</t>
    </rPh>
    <phoneticPr fontId="1"/>
  </si>
  <si>
    <t>支給合計（①＋②+③）</t>
    <rPh sb="0" eb="2">
      <t>シキュウ</t>
    </rPh>
    <rPh sb="2" eb="4">
      <t>ゴウケイ</t>
    </rPh>
    <phoneticPr fontId="1"/>
  </si>
  <si>
    <t xml:space="preserve">JR△△駅 </t>
    <rPh sb="4" eb="5">
      <t>エキ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</si>
  <si>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</si>
  <si>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</si>
  <si>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</si>
  <si>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</si>
  <si>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r>
      <rPr>
        <b/>
        <sz val="10"/>
        <color indexed="8"/>
        <rFont val="ＭＳ Ｐゴシック"/>
        <family val="3"/>
        <charset val="128"/>
      </rPr>
      <t>休憩時間</t>
    </r>
    <r>
      <rPr>
        <b/>
        <sz val="8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（1時間休憩=60と入力）</t>
    </r>
    <rPh sb="0" eb="2">
      <t>キュウケイ</t>
    </rPh>
    <rPh sb="2" eb="4">
      <t>ジカン</t>
    </rPh>
    <rPh sb="7" eb="9">
      <t>ジカン</t>
    </rPh>
    <rPh sb="9" eb="11">
      <t>キュウケイ</t>
    </rPh>
    <rPh sb="15" eb="17">
      <t>ニュウリョク</t>
    </rPh>
    <phoneticPr fontId="1"/>
  </si>
  <si>
    <t>⇔</t>
    <phoneticPr fontId="1"/>
  </si>
  <si>
    <t>交通手段</t>
    <rPh sb="0" eb="2">
      <t>コウツウ</t>
    </rPh>
    <rPh sb="2" eb="4">
      <t>シュダン</t>
    </rPh>
    <phoneticPr fontId="1"/>
  </si>
  <si>
    <t>金額</t>
    <rPh sb="0" eb="2">
      <t>キンガク</t>
    </rPh>
    <phoneticPr fontId="1"/>
  </si>
  <si>
    <t>出勤日数</t>
    <rPh sb="0" eb="2">
      <t>シュッキン</t>
    </rPh>
    <rPh sb="2" eb="4">
      <t>ニッスウ</t>
    </rPh>
    <phoneticPr fontId="11"/>
  </si>
  <si>
    <t>合計</t>
    <rPh sb="0" eb="2">
      <t>ゴウケイ</t>
    </rPh>
    <phoneticPr fontId="11"/>
  </si>
  <si>
    <t>【交通費明細】</t>
    <rPh sb="1" eb="4">
      <t>コウツウヒ</t>
    </rPh>
    <rPh sb="4" eb="6">
      <t>メイサイ</t>
    </rPh>
    <phoneticPr fontId="11"/>
  </si>
  <si>
    <t>【支給額計算】</t>
    <rPh sb="1" eb="4">
      <t>シキュウガク</t>
    </rPh>
    <rPh sb="4" eb="6">
      <t>ケイサン</t>
    </rPh>
    <phoneticPr fontId="11"/>
  </si>
  <si>
    <t>交通
手段</t>
    <rPh sb="0" eb="2">
      <t>コウツウ</t>
    </rPh>
    <rPh sb="3" eb="5">
      <t>シュダン</t>
    </rPh>
    <phoneticPr fontId="11"/>
  </si>
  <si>
    <t>経路の詳細</t>
    <rPh sb="0" eb="2">
      <t>ケイロ</t>
    </rPh>
    <rPh sb="3" eb="5">
      <t>ショウサイ</t>
    </rPh>
    <phoneticPr fontId="11"/>
  </si>
  <si>
    <t>片道金額
を入力</t>
    <rPh sb="0" eb="2">
      <t>カタミチ</t>
    </rPh>
    <rPh sb="2" eb="4">
      <t>キンガク</t>
    </rPh>
    <rPh sb="6" eb="8">
      <t>ニュウリョク</t>
    </rPh>
    <phoneticPr fontId="11"/>
  </si>
  <si>
    <t>往復金額</t>
    <rPh sb="0" eb="2">
      <t>オウフク</t>
    </rPh>
    <rPh sb="2" eb="4">
      <t>キンガク</t>
    </rPh>
    <phoneticPr fontId="11"/>
  </si>
  <si>
    <t>一日あたりの交通費　金額</t>
    <rPh sb="0" eb="2">
      <t>イチニチ</t>
    </rPh>
    <rPh sb="6" eb="9">
      <t>コウツウヒ</t>
    </rPh>
    <rPh sb="10" eb="12">
      <t>キンガク</t>
    </rPh>
    <phoneticPr fontId="11"/>
  </si>
  <si>
    <t>○○交通バス</t>
    <phoneticPr fontId="11"/>
  </si>
  <si>
    <t>JR</t>
    <phoneticPr fontId="11"/>
  </si>
  <si>
    <t>○○停留所⇔JR○○駅</t>
    <rPh sb="2" eb="5">
      <t>テイリュウジョ</t>
    </rPh>
    <rPh sb="10" eb="11">
      <t>エキ</t>
    </rPh>
    <phoneticPr fontId="11"/>
  </si>
  <si>
    <t>JR○○駅⇔JR△△駅</t>
    <rPh sb="4" eb="5">
      <t>エキ</t>
    </rPh>
    <rPh sb="10" eb="11">
      <t>エキ</t>
    </rPh>
    <phoneticPr fontId="11"/>
  </si>
  <si>
    <t>※通勤経路ごとの金額明細は、勤務表下の交通費明細に詳細を記入のこと。</t>
    <rPh sb="1" eb="3">
      <t>ツウキン</t>
    </rPh>
    <rPh sb="3" eb="5">
      <t>ケイロ</t>
    </rPh>
    <rPh sb="8" eb="10">
      <t>キンガク</t>
    </rPh>
    <rPh sb="10" eb="12">
      <t>メイサイ</t>
    </rPh>
    <rPh sb="14" eb="16">
      <t>キンム</t>
    </rPh>
    <rPh sb="16" eb="17">
      <t>ヒョウ</t>
    </rPh>
    <rPh sb="17" eb="18">
      <t>シタ</t>
    </rPh>
    <rPh sb="19" eb="22">
      <t>コウツウヒ</t>
    </rPh>
    <rPh sb="22" eb="24">
      <t>メイサイ</t>
    </rPh>
    <rPh sb="25" eb="27">
      <t>ショウサイ</t>
    </rPh>
    <rPh sb="28" eb="30">
      <t>キニュウ</t>
    </rPh>
    <phoneticPr fontId="11"/>
  </si>
  <si>
    <t>○○　○○</t>
    <phoneticPr fontId="11"/>
  </si>
  <si>
    <t>○○停留所（バス）
⇔　JR○○駅</t>
  </si>
  <si>
    <t>〇〇交通バス、JR</t>
    <rPh sb="2" eb="4">
      <t>コウツウ</t>
    </rPh>
    <phoneticPr fontId="11"/>
  </si>
  <si>
    <t>〇〇部</t>
    <rPh sb="2" eb="3">
      <t>ブ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</si>
</sst>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aaa"/>
    <numFmt numFmtId="177" formatCode="[h]:mm"/>
    <numFmt numFmtId="178" formatCode="&quot;¥&quot;#,##0;[Red]&quot;¥&quot;#,##0"/>
    <numFmt numFmtId="179" formatCode="0_);[Red]\(0\)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indexed="5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>
      <alignment vertical="center"/>
    </xf>
    <xf numFmtId="20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5" fontId="0" fillId="0" borderId="2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>
      <alignment vertical="center"/>
    </xf>
    <xf numFmtId="179" fontId="20" fillId="2" borderId="5" xfId="0" applyNumberFormat="1" applyFont="1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79" fontId="16" fillId="3" borderId="8" xfId="0" applyNumberFormat="1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5" fontId="13" fillId="3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vertical="center"/>
    </xf>
    <xf numFmtId="20" fontId="0" fillId="0" borderId="3" xfId="0" applyNumberFormat="1" applyFill="1" applyBorder="1">
      <alignment vertical="center"/>
    </xf>
    <xf numFmtId="179" fontId="0" fillId="0" borderId="3" xfId="0" applyNumberFormat="1" applyFill="1" applyBorder="1">
      <alignment vertical="center"/>
    </xf>
    <xf numFmtId="20" fontId="0" fillId="0" borderId="12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5" fontId="0" fillId="0" borderId="13" xfId="0" applyNumberFormat="1" applyFill="1" applyBorder="1">
      <alignment vertical="center"/>
    </xf>
    <xf numFmtId="0" fontId="0" fillId="0" borderId="14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>
      <alignment vertical="center"/>
    </xf>
    <xf numFmtId="20" fontId="0" fillId="0" borderId="15" xfId="0" applyNumberFormat="1" applyFill="1" applyBorder="1">
      <alignment vertical="center"/>
    </xf>
    <xf numFmtId="0" fontId="0" fillId="0" borderId="16" xfId="0" applyNumberFormat="1" applyFill="1" applyBorder="1" applyAlignment="1">
      <alignment horizontal="center" vertical="center"/>
    </xf>
    <xf numFmtId="20" fontId="0" fillId="0" borderId="4" xfId="0" applyNumberFormat="1" applyFill="1" applyBorder="1">
      <alignment vertical="center"/>
    </xf>
    <xf numFmtId="179" fontId="0" fillId="0" borderId="4" xfId="0" applyNumberFormat="1" applyFill="1" applyBorder="1">
      <alignment vertical="center"/>
    </xf>
    <xf numFmtId="20" fontId="0" fillId="0" borderId="17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5" fontId="0" fillId="0" borderId="18" xfId="0" applyNumberForma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6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3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/>
    </xf>
    <xf numFmtId="5" fontId="16" fillId="3" borderId="21" xfId="0" applyNumberFormat="1" applyFont="1" applyFill="1" applyBorder="1">
      <alignment vertical="center"/>
    </xf>
    <xf numFmtId="0" fontId="25" fillId="0" borderId="22" xfId="0" applyFont="1" applyBorder="1">
      <alignment vertical="center"/>
    </xf>
    <xf numFmtId="0" fontId="25" fillId="0" borderId="1" xfId="0" applyFont="1" applyBorder="1">
      <alignment vertical="center"/>
    </xf>
    <xf numFmtId="0" fontId="25" fillId="0" borderId="23" xfId="0" applyFont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17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7" fontId="6" fillId="3" borderId="24" xfId="0" applyNumberFormat="1" applyFont="1" applyFill="1" applyBorder="1">
      <alignment vertical="center"/>
    </xf>
    <xf numFmtId="177" fontId="6" fillId="3" borderId="25" xfId="0" applyNumberFormat="1" applyFont="1" applyFill="1" applyBorder="1">
      <alignment vertical="center"/>
    </xf>
    <xf numFmtId="5" fontId="5" fillId="3" borderId="21" xfId="0" applyNumberFormat="1" applyFont="1" applyFill="1" applyBorder="1">
      <alignment vertical="center"/>
    </xf>
    <xf numFmtId="0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20" fontId="0" fillId="0" borderId="27" xfId="0" applyNumberFormat="1" applyFill="1" applyBorder="1" applyAlignment="1">
      <alignment vertical="center"/>
    </xf>
    <xf numFmtId="20" fontId="0" fillId="0" borderId="27" xfId="0" applyNumberFormat="1" applyFill="1" applyBorder="1">
      <alignment vertical="center"/>
    </xf>
    <xf numFmtId="179" fontId="0" fillId="0" borderId="27" xfId="0" applyNumberFormat="1" applyFill="1" applyBorder="1">
      <alignment vertical="center"/>
    </xf>
    <xf numFmtId="20" fontId="0" fillId="0" borderId="28" xfId="0" applyNumberForma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5" fontId="0" fillId="0" borderId="29" xfId="0" applyNumberFormat="1" applyFill="1" applyBorder="1">
      <alignment vertical="center"/>
    </xf>
    <xf numFmtId="0" fontId="0" fillId="4" borderId="11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20" fontId="0" fillId="4" borderId="3" xfId="0" applyNumberFormat="1" applyFill="1" applyBorder="1" applyAlignment="1">
      <alignment vertical="center"/>
    </xf>
    <xf numFmtId="20" fontId="0" fillId="4" borderId="3" xfId="0" applyNumberFormat="1" applyFill="1" applyBorder="1">
      <alignment vertical="center"/>
    </xf>
    <xf numFmtId="179" fontId="0" fillId="4" borderId="3" xfId="0" applyNumberFormat="1" applyFill="1" applyBorder="1">
      <alignment vertical="center"/>
    </xf>
    <xf numFmtId="20" fontId="0" fillId="4" borderId="12" xfId="0" applyNumberFormat="1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5" fontId="0" fillId="4" borderId="13" xfId="0" applyNumberFormat="1" applyFill="1" applyBorder="1">
      <alignment vertical="center"/>
    </xf>
    <xf numFmtId="0" fontId="0" fillId="4" borderId="1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20" fontId="0" fillId="4" borderId="1" xfId="0" applyNumberFormat="1" applyFill="1" applyBorder="1" applyAlignment="1">
      <alignment vertical="center"/>
    </xf>
    <xf numFmtId="20" fontId="0" fillId="4" borderId="1" xfId="0" applyNumberFormat="1" applyFill="1" applyBorder="1">
      <alignment vertical="center"/>
    </xf>
    <xf numFmtId="179" fontId="0" fillId="4" borderId="1" xfId="0" applyNumberFormat="1" applyFill="1" applyBorder="1">
      <alignment vertical="center"/>
    </xf>
    <xf numFmtId="20" fontId="0" fillId="4" borderId="15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5" fontId="0" fillId="4" borderId="2" xfId="0" applyNumberFormat="1" applyFill="1" applyBorder="1">
      <alignment vertical="center"/>
    </xf>
    <xf numFmtId="0" fontId="0" fillId="4" borderId="26" xfId="0" applyNumberFormat="1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20" fontId="0" fillId="4" borderId="27" xfId="0" applyNumberFormat="1" applyFill="1" applyBorder="1" applyAlignment="1">
      <alignment vertical="center"/>
    </xf>
    <xf numFmtId="20" fontId="0" fillId="4" borderId="27" xfId="0" applyNumberFormat="1" applyFill="1" applyBorder="1">
      <alignment vertical="center"/>
    </xf>
    <xf numFmtId="179" fontId="0" fillId="4" borderId="27" xfId="0" applyNumberFormat="1" applyFill="1" applyBorder="1">
      <alignment vertical="center"/>
    </xf>
    <xf numFmtId="20" fontId="0" fillId="4" borderId="28" xfId="0" applyNumberFormat="1" applyFill="1" applyBorder="1">
      <alignment vertical="center"/>
    </xf>
    <xf numFmtId="0" fontId="0" fillId="4" borderId="27" xfId="0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5" fontId="0" fillId="4" borderId="29" xfId="0" applyNumberFormat="1" applyFill="1" applyBorder="1">
      <alignment vertical="center"/>
    </xf>
    <xf numFmtId="5" fontId="0" fillId="5" borderId="30" xfId="0" applyNumberFormat="1" applyFill="1" applyBorder="1">
      <alignment vertical="center"/>
    </xf>
    <xf numFmtId="5" fontId="0" fillId="5" borderId="2" xfId="0" applyNumberFormat="1" applyFill="1" applyBorder="1">
      <alignment vertical="center"/>
    </xf>
    <xf numFmtId="5" fontId="0" fillId="5" borderId="31" xfId="0" applyNumberForma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20" fontId="0" fillId="0" borderId="52" xfId="0" applyNumberFormat="1" applyFill="1" applyBorder="1" applyAlignment="1">
      <alignment horizontal="center" vertical="center"/>
    </xf>
    <xf numFmtId="20" fontId="0" fillId="0" borderId="53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20" fontId="0" fillId="0" borderId="57" xfId="0" applyNumberFormat="1" applyFill="1" applyBorder="1" applyAlignment="1">
      <alignment horizontal="center" vertical="center"/>
    </xf>
    <xf numFmtId="20" fontId="0" fillId="0" borderId="58" xfId="0" applyNumberFormat="1" applyFill="1" applyBorder="1" applyAlignment="1">
      <alignment horizontal="center" vertical="center"/>
    </xf>
    <xf numFmtId="20" fontId="0" fillId="0" borderId="51" xfId="0" applyNumberFormat="1" applyFill="1" applyBorder="1" applyAlignment="1">
      <alignment horizontal="center" vertical="center"/>
    </xf>
    <xf numFmtId="20" fontId="25" fillId="0" borderId="52" xfId="0" applyNumberFormat="1" applyFont="1" applyFill="1" applyBorder="1" applyAlignment="1">
      <alignment horizontal="center" vertical="center" wrapText="1"/>
    </xf>
    <xf numFmtId="20" fontId="25" fillId="0" borderId="53" xfId="0" applyNumberFormat="1" applyFont="1" applyFill="1" applyBorder="1" applyAlignment="1">
      <alignment horizontal="center" vertical="center"/>
    </xf>
    <xf numFmtId="20" fontId="25" fillId="0" borderId="35" xfId="0" applyNumberFormat="1" applyFont="1" applyFill="1" applyBorder="1" applyAlignment="1">
      <alignment horizontal="center" vertical="center"/>
    </xf>
    <xf numFmtId="20" fontId="25" fillId="0" borderId="53" xfId="0" applyNumberFormat="1" applyFont="1" applyFill="1" applyBorder="1" applyAlignment="1">
      <alignment horizontal="center" vertical="center" wrapText="1"/>
    </xf>
    <xf numFmtId="20" fontId="25" fillId="0" borderId="35" xfId="0" applyNumberFormat="1" applyFont="1" applyFill="1" applyBorder="1" applyAlignment="1">
      <alignment horizontal="center" vertical="center" wrapText="1"/>
    </xf>
    <xf numFmtId="20" fontId="0" fillId="4" borderId="59" xfId="0" applyNumberFormat="1" applyFill="1" applyBorder="1" applyAlignment="1">
      <alignment horizontal="center" vertical="center"/>
    </xf>
    <xf numFmtId="20" fontId="0" fillId="4" borderId="60" xfId="0" applyNumberFormat="1" applyFill="1" applyBorder="1" applyAlignment="1">
      <alignment horizontal="center" vertical="center"/>
    </xf>
    <xf numFmtId="20" fontId="0" fillId="4" borderId="61" xfId="0" applyNumberFormat="1" applyFill="1" applyBorder="1" applyAlignment="1">
      <alignment horizontal="center" vertical="center"/>
    </xf>
    <xf numFmtId="20" fontId="0" fillId="0" borderId="54" xfId="0" applyNumberFormat="1" applyFill="1" applyBorder="1" applyAlignment="1">
      <alignment horizontal="center" vertical="center"/>
    </xf>
    <xf numFmtId="20" fontId="0" fillId="0" borderId="55" xfId="0" applyNumberFormat="1" applyFill="1" applyBorder="1" applyAlignment="1">
      <alignment horizontal="center" vertical="center"/>
    </xf>
    <xf numFmtId="20" fontId="0" fillId="0" borderId="56" xfId="0" applyNumberFormat="1" applyFill="1" applyBorder="1" applyAlignment="1">
      <alignment horizontal="center" vertical="center"/>
    </xf>
    <xf numFmtId="20" fontId="0" fillId="4" borderId="57" xfId="0" applyNumberFormat="1" applyFill="1" applyBorder="1" applyAlignment="1">
      <alignment horizontal="center" vertical="center"/>
    </xf>
    <xf numFmtId="20" fontId="0" fillId="4" borderId="58" xfId="0" applyNumberFormat="1" applyFill="1" applyBorder="1" applyAlignment="1">
      <alignment horizontal="center" vertical="center"/>
    </xf>
    <xf numFmtId="20" fontId="0" fillId="4" borderId="51" xfId="0" applyNumberFormat="1" applyFill="1" applyBorder="1" applyAlignment="1">
      <alignment horizontal="center" vertical="center"/>
    </xf>
    <xf numFmtId="20" fontId="0" fillId="4" borderId="52" xfId="0" applyNumberFormat="1" applyFill="1" applyBorder="1" applyAlignment="1">
      <alignment horizontal="center" vertical="center"/>
    </xf>
    <xf numFmtId="20" fontId="0" fillId="4" borderId="53" xfId="0" applyNumberFormat="1" applyFill="1" applyBorder="1" applyAlignment="1">
      <alignment horizontal="center" vertical="center"/>
    </xf>
    <xf numFmtId="20" fontId="0" fillId="4" borderId="35" xfId="0" applyNumberForma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178" fontId="0" fillId="5" borderId="36" xfId="0" applyNumberFormat="1" applyFill="1" applyBorder="1" applyAlignment="1">
      <alignment horizontal="center" vertical="center"/>
    </xf>
    <xf numFmtId="178" fontId="0" fillId="5" borderId="37" xfId="0" applyNumberForma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178" fontId="16" fillId="3" borderId="8" xfId="0" applyNumberFormat="1" applyFont="1" applyFill="1" applyBorder="1" applyAlignment="1">
      <alignment horizontal="center" vertical="center"/>
    </xf>
    <xf numFmtId="178" fontId="16" fillId="3" borderId="43" xfId="0" applyNumberFormat="1" applyFont="1" applyFill="1" applyBorder="1" applyAlignment="1">
      <alignment horizontal="center" vertical="center"/>
    </xf>
    <xf numFmtId="20" fontId="0" fillId="0" borderId="59" xfId="0" applyNumberFormat="1" applyFill="1" applyBorder="1" applyAlignment="1">
      <alignment horizontal="center" vertical="center"/>
    </xf>
    <xf numFmtId="20" fontId="0" fillId="0" borderId="60" xfId="0" applyNumberFormat="1" applyFill="1" applyBorder="1" applyAlignment="1">
      <alignment horizontal="center" vertical="center"/>
    </xf>
    <xf numFmtId="20" fontId="0" fillId="0" borderId="61" xfId="0" applyNumberFormat="1" applyFill="1" applyBorder="1" applyAlignment="1">
      <alignment horizontal="center" vertical="center"/>
    </xf>
  </cellXfs>
  <cellStyles count="1">
    <cellStyle name="標準" xfId="0" builtinId="0"/>
  </cellStyles>
  <dxfs count="1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9</xdr:row>
      <xdr:rowOff>152400</xdr:rowOff>
    </xdr:from>
    <xdr:to>
      <xdr:col>12</xdr:col>
      <xdr:colOff>533400</xdr:colOff>
      <xdr:row>15</xdr:row>
      <xdr:rowOff>205740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0401809-2D1B-4614-AEA7-CCA901E975AE}"/>
            </a:ext>
          </a:extLst>
        </xdr:cNvPr>
        <xdr:cNvSpPr/>
      </xdr:nvSpPr>
      <xdr:spPr>
        <a:xfrm>
          <a:off x="784860" y="3032760"/>
          <a:ext cx="6934200" cy="19278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en-US" sz="1100"/>
            <a:t>★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時給単価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％に総労働時間を乗じて計算する簡易版の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賃金計算表です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。適宜修正してお使いください。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★</a:t>
          </a:r>
          <a:r>
            <a:rPr kumimoji="1" lang="en-US" altLang="ja-JP" sz="1100"/>
            <a:t>A3</a:t>
          </a:r>
          <a:r>
            <a:rPr kumimoji="1" lang="ja-JP" altLang="en-US" sz="1100"/>
            <a:t>セル、</a:t>
          </a:r>
          <a:r>
            <a:rPr kumimoji="1" lang="en-US" altLang="ja-JP" sz="1100"/>
            <a:t>D3</a:t>
          </a:r>
          <a:r>
            <a:rPr kumimoji="1" lang="ja-JP" altLang="en-US" sz="1100"/>
            <a:t>セルに、該当する数字を入れて頂きますと、</a:t>
          </a:r>
          <a:r>
            <a:rPr kumimoji="1" lang="en-US" altLang="ja-JP" sz="1100"/>
            <a:t>B</a:t>
          </a:r>
          <a:r>
            <a:rPr kumimoji="1" lang="ja-JP" altLang="en-US" sz="1100"/>
            <a:t>列に曜日を表示し、土曜日・日曜日の行に色付けをします。</a:t>
          </a:r>
          <a:br>
            <a:rPr kumimoji="1" lang="en-US" altLang="ja-JP" sz="1100"/>
          </a:br>
          <a:r>
            <a:rPr kumimoji="1" lang="ja-JP" altLang="en-US" sz="1100"/>
            <a:t>　　ただし、祝日への色付けには対応しておりません。その月に祝日がある場合は、お手数をお掛けしますが、適宜色をつけて頂くなど、ご対応をお願い致します。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★</a:t>
          </a:r>
          <a:r>
            <a:rPr kumimoji="1" lang="en-US" altLang="ja-JP" sz="1100"/>
            <a:t>31</a:t>
          </a:r>
          <a:r>
            <a:rPr kumimoji="1" lang="ja-JP" altLang="en-US" sz="1100"/>
            <a:t>日まで行を作成しています。</a:t>
          </a:r>
          <a:r>
            <a:rPr kumimoji="1" lang="en-US" altLang="ja-JP" sz="1100"/>
            <a:t>31</a:t>
          </a:r>
          <a:r>
            <a:rPr kumimoji="1" lang="ja-JP" altLang="en-US" sz="1100"/>
            <a:t>日まで存在しない月の場合は、不要な行を適宜削除して下さい。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158117</xdr:colOff>
      <xdr:row>20</xdr:row>
      <xdr:rowOff>243840</xdr:rowOff>
    </xdr:from>
    <xdr:to>
      <xdr:col>11</xdr:col>
      <xdr:colOff>960120</xdr:colOff>
      <xdr:row>23</xdr:row>
      <xdr:rowOff>102870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EFE56B5-BE8C-49F9-A130-F715465EE479}"/>
            </a:ext>
          </a:extLst>
        </xdr:cNvPr>
        <xdr:cNvSpPr/>
      </xdr:nvSpPr>
      <xdr:spPr>
        <a:xfrm>
          <a:off x="3160397" y="6560820"/>
          <a:ext cx="3910963" cy="79629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この見本で表示している</a:t>
          </a:r>
          <a:r>
            <a:rPr kumimoji="1" lang="en-US" altLang="ja-JP" sz="1100"/>
            <a:t>2</a:t>
          </a:r>
          <a:r>
            <a:rPr kumimoji="1" lang="ja-JP" altLang="en-US" sz="1100"/>
            <a:t>月の場合、最終日は</a:t>
          </a:r>
          <a:r>
            <a:rPr kumimoji="1" lang="en-US" altLang="ja-JP" sz="1100"/>
            <a:t>28</a:t>
          </a:r>
          <a:r>
            <a:rPr kumimoji="1" lang="ja-JP" altLang="en-US" sz="1100"/>
            <a:t>日ですので、</a:t>
          </a:r>
          <a:r>
            <a:rPr kumimoji="1" lang="en-US" altLang="ja-JP" sz="1100"/>
            <a:t>29</a:t>
          </a:r>
          <a:r>
            <a:rPr kumimoji="1" lang="ja-JP" altLang="en-US" sz="1100"/>
            <a:t>日～</a:t>
          </a:r>
          <a:r>
            <a:rPr kumimoji="1" lang="en-US" altLang="ja-JP" sz="1100"/>
            <a:t>31</a:t>
          </a:r>
          <a:r>
            <a:rPr kumimoji="1" lang="ja-JP" altLang="en-US" sz="1100"/>
            <a:t>日の行は不要になります。</a:t>
          </a:r>
          <a:br>
            <a:rPr kumimoji="1" lang="en-US" altLang="ja-JP" sz="1100"/>
          </a:br>
          <a:r>
            <a:rPr kumimoji="1" lang="ja-JP" altLang="en-US" sz="1100"/>
            <a:t>お手数ですが、こうした場合には適宜削除をお願い致します。</a:t>
          </a:r>
        </a:p>
      </xdr:txBody>
    </xdr:sp>
    <xdr:clientData/>
  </xdr:twoCellAnchor>
  <xdr:twoCellAnchor>
    <xdr:from>
      <xdr:col>4</xdr:col>
      <xdr:colOff>541020</xdr:colOff>
      <xdr:row>16</xdr:row>
      <xdr:rowOff>255271</xdr:rowOff>
    </xdr:from>
    <xdr:to>
      <xdr:col>10</xdr:col>
      <xdr:colOff>337185</xdr:colOff>
      <xdr:row>20</xdr:row>
      <xdr:rowOff>57150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7287E97-4416-4870-ACEB-2F060A4905DF}"/>
            </a:ext>
          </a:extLst>
        </xdr:cNvPr>
        <xdr:cNvSpPr/>
      </xdr:nvSpPr>
      <xdr:spPr>
        <a:xfrm>
          <a:off x="2377440" y="5322571"/>
          <a:ext cx="2691765" cy="1051559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こちらは見本のシートです。</a:t>
          </a:r>
        </a:p>
      </xdr:txBody>
    </xdr:sp>
    <xdr:clientData/>
  </xdr:twoCellAnchor>
  <xdr:twoCellAnchor>
    <xdr:from>
      <xdr:col>3</xdr:col>
      <xdr:colOff>180975</xdr:colOff>
      <xdr:row>23</xdr:row>
      <xdr:rowOff>76200</xdr:rowOff>
    </xdr:from>
    <xdr:to>
      <xdr:col>6</xdr:col>
      <xdr:colOff>259080</xdr:colOff>
      <xdr:row>35</xdr:row>
      <xdr:rowOff>161926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1C746D3-967E-4523-A5BA-C87A5D591998}"/>
            </a:ext>
          </a:extLst>
        </xdr:cNvPr>
        <xdr:cNvCxnSpPr/>
      </xdr:nvCxnSpPr>
      <xdr:spPr>
        <a:xfrm flipH="1">
          <a:off x="1423035" y="7330440"/>
          <a:ext cx="1838325" cy="3834766"/>
        </a:xfrm>
        <a:prstGeom prst="straightConnector1">
          <a:avLst/>
        </a:prstGeom>
        <a:ln w="66675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Normal="100" workbookViewId="0">
      <selection activeCell="P13" sqref="P13"/>
    </sheetView>
  </sheetViews>
  <sheetFormatPr defaultRowHeight="13.2" x14ac:dyDescent="0.2"/>
  <cols>
    <col min="1" max="1" width="5.21875" style="1" customWidth="1"/>
    <col min="2" max="2" width="4.21875" style="1" customWidth="1"/>
    <col min="3" max="3" width="8.6640625" style="24" customWidth="1"/>
    <col min="4" max="4" width="8.6640625" customWidth="1"/>
    <col min="5" max="5" width="9.109375" style="5" customWidth="1"/>
    <col min="6" max="6" width="7.88671875" customWidth="1"/>
    <col min="7" max="9" width="7.109375" customWidth="1"/>
    <col min="10" max="10" width="3.88671875" customWidth="1"/>
    <col min="11" max="11" width="20.109375" customWidth="1"/>
    <col min="12" max="12" width="15.6640625" customWidth="1"/>
    <col min="13" max="13" width="8.6640625" customWidth="1"/>
    <col min="14" max="14" width="13.77734375" style="11" customWidth="1"/>
  </cols>
  <sheetData>
    <row r="1" spans="1:15" ht="40.5" customHeight="1" x14ac:dyDescent="0.2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5" ht="12.75" customHeight="1" thickBot="1" x14ac:dyDescent="0.25">
      <c r="A2" s="3"/>
      <c r="B2" s="3"/>
      <c r="C2" s="19"/>
      <c r="D2" s="3"/>
      <c r="E2" s="4"/>
      <c r="F2" s="3"/>
      <c r="G2" s="3"/>
      <c r="H2" s="3"/>
      <c r="I2" s="3"/>
      <c r="J2" s="3"/>
      <c r="K2" s="3"/>
      <c r="L2" s="3"/>
      <c r="M2" s="3"/>
    </row>
    <row r="3" spans="1:15" ht="30" customHeight="1" thickBot="1" x14ac:dyDescent="0.25">
      <c r="A3" s="119">
        <v>2020</v>
      </c>
      <c r="B3" s="120"/>
      <c r="C3" s="20" t="s">
        <v>14</v>
      </c>
      <c r="D3" s="21">
        <v>2</v>
      </c>
      <c r="E3" s="20" t="s">
        <v>15</v>
      </c>
      <c r="F3" s="20"/>
      <c r="G3" s="22" t="s">
        <v>16</v>
      </c>
      <c r="H3" s="121" t="s">
        <v>39</v>
      </c>
      <c r="I3" s="122"/>
      <c r="J3" s="123"/>
      <c r="K3" s="23" t="s">
        <v>17</v>
      </c>
      <c r="L3" s="124" t="s">
        <v>36</v>
      </c>
      <c r="M3" s="125"/>
    </row>
    <row r="4" spans="1:15" s="14" customFormat="1" ht="12.75" customHeight="1" x14ac:dyDescent="0.2">
      <c r="A4" s="63"/>
      <c r="B4" s="63"/>
      <c r="C4" s="64"/>
      <c r="D4" s="65"/>
      <c r="E4" s="64"/>
      <c r="F4" s="64"/>
      <c r="G4" s="66"/>
      <c r="H4" s="67"/>
      <c r="I4" s="67"/>
      <c r="J4" s="67"/>
      <c r="K4" s="68"/>
      <c r="L4" s="69"/>
      <c r="M4" s="69"/>
      <c r="N4" s="13"/>
    </row>
    <row r="5" spans="1:15" ht="13.8" thickBot="1" x14ac:dyDescent="0.25">
      <c r="M5" s="70" t="s">
        <v>35</v>
      </c>
    </row>
    <row r="6" spans="1:15" ht="44.25" customHeight="1" thickBot="1" x14ac:dyDescent="0.25">
      <c r="A6" s="25" t="s">
        <v>0</v>
      </c>
      <c r="B6" s="26" t="s">
        <v>1</v>
      </c>
      <c r="C6" s="26" t="s">
        <v>4</v>
      </c>
      <c r="D6" s="26" t="s">
        <v>5</v>
      </c>
      <c r="E6" s="27" t="s">
        <v>18</v>
      </c>
      <c r="F6" s="28" t="s">
        <v>2</v>
      </c>
      <c r="G6" s="126" t="s">
        <v>6</v>
      </c>
      <c r="H6" s="127"/>
      <c r="I6" s="128"/>
      <c r="J6" s="29" t="s">
        <v>19</v>
      </c>
      <c r="K6" s="29" t="s">
        <v>6</v>
      </c>
      <c r="L6" s="29" t="s">
        <v>20</v>
      </c>
      <c r="M6" s="30" t="s">
        <v>21</v>
      </c>
    </row>
    <row r="7" spans="1:15" s="14" customFormat="1" ht="24.9" customHeight="1" x14ac:dyDescent="0.2">
      <c r="A7" s="31">
        <v>1</v>
      </c>
      <c r="B7" s="16" t="str">
        <f t="shared" ref="B7:B37" si="0">TEXT(DATE($A$3,$D$3,$A7),"aaa")</f>
        <v>土</v>
      </c>
      <c r="C7" s="32"/>
      <c r="D7" s="33"/>
      <c r="E7" s="34"/>
      <c r="F7" s="35">
        <f t="shared" ref="F7:F36" si="1">D7-C7-TIME(0,E7,0)</f>
        <v>0</v>
      </c>
      <c r="G7" s="129"/>
      <c r="H7" s="130"/>
      <c r="I7" s="131"/>
      <c r="J7" s="36"/>
      <c r="K7" s="37"/>
      <c r="L7" s="37"/>
      <c r="M7" s="38"/>
      <c r="N7" s="13"/>
    </row>
    <row r="8" spans="1:15" s="14" customFormat="1" ht="24.9" customHeight="1" x14ac:dyDescent="0.2">
      <c r="A8" s="39">
        <v>2</v>
      </c>
      <c r="B8" s="10" t="str">
        <f t="shared" si="0"/>
        <v>日</v>
      </c>
      <c r="C8" s="40"/>
      <c r="D8" s="6"/>
      <c r="E8" s="41"/>
      <c r="F8" s="42">
        <f t="shared" si="1"/>
        <v>0</v>
      </c>
      <c r="G8" s="132"/>
      <c r="H8" s="133"/>
      <c r="I8" s="134"/>
      <c r="J8" s="7"/>
      <c r="K8" s="8"/>
      <c r="L8" s="8"/>
      <c r="M8" s="9"/>
      <c r="N8" s="13"/>
    </row>
    <row r="9" spans="1:15" s="14" customFormat="1" ht="24.9" customHeight="1" x14ac:dyDescent="0.2">
      <c r="A9" s="39">
        <v>3</v>
      </c>
      <c r="B9" s="10" t="str">
        <f t="shared" si="0"/>
        <v>月</v>
      </c>
      <c r="C9" s="40">
        <v>0.375</v>
      </c>
      <c r="D9" s="6">
        <v>0.70833333333333337</v>
      </c>
      <c r="E9" s="41">
        <v>60</v>
      </c>
      <c r="F9" s="42">
        <f t="shared" si="1"/>
        <v>0.29166666666666669</v>
      </c>
      <c r="G9" s="132" t="s">
        <v>37</v>
      </c>
      <c r="H9" s="135"/>
      <c r="I9" s="136"/>
      <c r="J9" s="7" t="s">
        <v>19</v>
      </c>
      <c r="K9" s="114" t="s">
        <v>13</v>
      </c>
      <c r="L9" s="114" t="s">
        <v>38</v>
      </c>
      <c r="M9" s="9">
        <v>600</v>
      </c>
      <c r="N9" s="13"/>
    </row>
    <row r="10" spans="1:15" s="14" customFormat="1" ht="24.9" customHeight="1" x14ac:dyDescent="0.2">
      <c r="A10" s="39">
        <v>4</v>
      </c>
      <c r="B10" s="10" t="str">
        <f t="shared" si="0"/>
        <v>火</v>
      </c>
      <c r="C10" s="40"/>
      <c r="D10" s="6"/>
      <c r="E10" s="41"/>
      <c r="F10" s="42">
        <f t="shared" si="1"/>
        <v>0</v>
      </c>
      <c r="G10" s="115"/>
      <c r="H10" s="116"/>
      <c r="I10" s="117"/>
      <c r="J10" s="7"/>
      <c r="K10" s="8"/>
      <c r="L10" s="8"/>
      <c r="M10" s="9"/>
      <c r="N10" s="13"/>
    </row>
    <row r="11" spans="1:15" s="14" customFormat="1" ht="24.9" customHeight="1" x14ac:dyDescent="0.2">
      <c r="A11" s="39">
        <v>5</v>
      </c>
      <c r="B11" s="10" t="str">
        <f t="shared" si="0"/>
        <v>水</v>
      </c>
      <c r="C11" s="40"/>
      <c r="D11" s="6"/>
      <c r="E11" s="41"/>
      <c r="F11" s="42">
        <f t="shared" si="1"/>
        <v>0</v>
      </c>
      <c r="G11" s="115"/>
      <c r="H11" s="116"/>
      <c r="I11" s="117"/>
      <c r="J11" s="7"/>
      <c r="K11" s="8"/>
      <c r="L11" s="8"/>
      <c r="M11" s="9"/>
      <c r="N11" s="13"/>
    </row>
    <row r="12" spans="1:15" s="14" customFormat="1" ht="24.9" customHeight="1" x14ac:dyDescent="0.2">
      <c r="A12" s="39">
        <v>6</v>
      </c>
      <c r="B12" s="10" t="str">
        <f t="shared" si="0"/>
        <v>木</v>
      </c>
      <c r="C12" s="40"/>
      <c r="D12" s="6"/>
      <c r="E12" s="41"/>
      <c r="F12" s="42">
        <f t="shared" si="1"/>
        <v>0</v>
      </c>
      <c r="G12" s="115"/>
      <c r="H12" s="116"/>
      <c r="I12" s="117"/>
      <c r="J12" s="7"/>
      <c r="K12" s="8"/>
      <c r="L12" s="8"/>
      <c r="M12" s="9"/>
      <c r="N12" s="13"/>
    </row>
    <row r="13" spans="1:15" s="14" customFormat="1" ht="24.9" customHeight="1" x14ac:dyDescent="0.2">
      <c r="A13" s="39">
        <v>7</v>
      </c>
      <c r="B13" s="10" t="str">
        <f t="shared" si="0"/>
        <v>金</v>
      </c>
      <c r="C13" s="40"/>
      <c r="D13" s="6"/>
      <c r="E13" s="41"/>
      <c r="F13" s="42">
        <f t="shared" si="1"/>
        <v>0</v>
      </c>
      <c r="G13" s="115"/>
      <c r="H13" s="116"/>
      <c r="I13" s="117"/>
      <c r="J13" s="7"/>
      <c r="K13" s="8"/>
      <c r="L13" s="8"/>
      <c r="M13" s="9"/>
      <c r="N13" s="13"/>
    </row>
    <row r="14" spans="1:15" s="14" customFormat="1" ht="24.9" customHeight="1" x14ac:dyDescent="0.2">
      <c r="A14" s="39">
        <v>8</v>
      </c>
      <c r="B14" s="10" t="str">
        <f t="shared" si="0"/>
        <v>土</v>
      </c>
      <c r="C14" s="40"/>
      <c r="D14" s="6"/>
      <c r="E14" s="41"/>
      <c r="F14" s="42">
        <f t="shared" si="1"/>
        <v>0</v>
      </c>
      <c r="G14" s="115"/>
      <c r="H14" s="116"/>
      <c r="I14" s="117"/>
      <c r="J14" s="7"/>
      <c r="K14" s="8"/>
      <c r="L14" s="8"/>
      <c r="M14" s="9"/>
      <c r="N14" s="13"/>
    </row>
    <row r="15" spans="1:15" s="14" customFormat="1" ht="24.9" customHeight="1" x14ac:dyDescent="0.2">
      <c r="A15" s="39">
        <v>9</v>
      </c>
      <c r="B15" s="10" t="str">
        <f t="shared" si="0"/>
        <v>日</v>
      </c>
      <c r="C15" s="40"/>
      <c r="D15" s="6"/>
      <c r="E15" s="41"/>
      <c r="F15" s="42">
        <f t="shared" si="1"/>
        <v>0</v>
      </c>
      <c r="G15" s="115"/>
      <c r="H15" s="116"/>
      <c r="I15" s="117"/>
      <c r="J15" s="7"/>
      <c r="K15" s="8"/>
      <c r="L15" s="8"/>
      <c r="M15" s="9"/>
      <c r="N15" s="13"/>
    </row>
    <row r="16" spans="1:15" s="14" customFormat="1" ht="24.9" customHeight="1" x14ac:dyDescent="0.2">
      <c r="A16" s="39">
        <v>10</v>
      </c>
      <c r="B16" s="10" t="str">
        <f t="shared" si="0"/>
        <v>月</v>
      </c>
      <c r="C16" s="40"/>
      <c r="D16" s="6"/>
      <c r="E16" s="41"/>
      <c r="F16" s="42">
        <f t="shared" si="1"/>
        <v>0</v>
      </c>
      <c r="G16" s="115"/>
      <c r="H16" s="116"/>
      <c r="I16" s="117"/>
      <c r="J16" s="7"/>
      <c r="K16" s="8"/>
      <c r="L16" s="8"/>
      <c r="M16" s="9"/>
      <c r="N16" s="13"/>
      <c r="O16" s="15"/>
    </row>
    <row r="17" spans="1:14" s="14" customFormat="1" ht="24.9" customHeight="1" x14ac:dyDescent="0.2">
      <c r="A17" s="39">
        <v>11</v>
      </c>
      <c r="B17" s="10" t="str">
        <f t="shared" si="0"/>
        <v>火</v>
      </c>
      <c r="C17" s="40"/>
      <c r="D17" s="6"/>
      <c r="E17" s="41"/>
      <c r="F17" s="42">
        <f t="shared" si="1"/>
        <v>0</v>
      </c>
      <c r="G17" s="115"/>
      <c r="H17" s="116"/>
      <c r="I17" s="117"/>
      <c r="J17" s="7"/>
      <c r="K17" s="8"/>
      <c r="L17" s="8"/>
      <c r="M17" s="9"/>
      <c r="N17" s="13"/>
    </row>
    <row r="18" spans="1:14" s="14" customFormat="1" ht="24.9" customHeight="1" x14ac:dyDescent="0.2">
      <c r="A18" s="39">
        <v>12</v>
      </c>
      <c r="B18" s="10" t="str">
        <f t="shared" si="0"/>
        <v>水</v>
      </c>
      <c r="C18" s="40"/>
      <c r="D18" s="6"/>
      <c r="E18" s="41"/>
      <c r="F18" s="42">
        <f t="shared" si="1"/>
        <v>0</v>
      </c>
      <c r="G18" s="115"/>
      <c r="H18" s="116"/>
      <c r="I18" s="117"/>
      <c r="J18" s="7"/>
      <c r="K18" s="8"/>
      <c r="L18" s="8"/>
      <c r="M18" s="9"/>
      <c r="N18" s="13"/>
    </row>
    <row r="19" spans="1:14" s="14" customFormat="1" ht="24.9" customHeight="1" x14ac:dyDescent="0.2">
      <c r="A19" s="39">
        <v>13</v>
      </c>
      <c r="B19" s="10" t="str">
        <f t="shared" si="0"/>
        <v>木</v>
      </c>
      <c r="C19" s="40"/>
      <c r="D19" s="6"/>
      <c r="E19" s="41"/>
      <c r="F19" s="42">
        <f t="shared" si="1"/>
        <v>0</v>
      </c>
      <c r="G19" s="115"/>
      <c r="H19" s="116"/>
      <c r="I19" s="117"/>
      <c r="J19" s="7"/>
      <c r="K19" s="8"/>
      <c r="L19" s="8"/>
      <c r="M19" s="9"/>
      <c r="N19" s="13"/>
    </row>
    <row r="20" spans="1:14" s="14" customFormat="1" ht="24.9" customHeight="1" x14ac:dyDescent="0.2">
      <c r="A20" s="39">
        <v>14</v>
      </c>
      <c r="B20" s="10" t="str">
        <f t="shared" si="0"/>
        <v>金</v>
      </c>
      <c r="C20" s="40"/>
      <c r="D20" s="6"/>
      <c r="E20" s="41"/>
      <c r="F20" s="42">
        <f t="shared" si="1"/>
        <v>0</v>
      </c>
      <c r="G20" s="115"/>
      <c r="H20" s="116"/>
      <c r="I20" s="117"/>
      <c r="J20" s="7"/>
      <c r="K20" s="8"/>
      <c r="L20" s="8"/>
      <c r="M20" s="9"/>
      <c r="N20" s="13"/>
    </row>
    <row r="21" spans="1:14" s="14" customFormat="1" ht="24.9" customHeight="1" x14ac:dyDescent="0.2">
      <c r="A21" s="39">
        <v>15</v>
      </c>
      <c r="B21" s="10" t="str">
        <f t="shared" si="0"/>
        <v>土</v>
      </c>
      <c r="C21" s="40"/>
      <c r="D21" s="6"/>
      <c r="E21" s="41"/>
      <c r="F21" s="42">
        <f t="shared" si="1"/>
        <v>0</v>
      </c>
      <c r="G21" s="115"/>
      <c r="H21" s="116"/>
      <c r="I21" s="117"/>
      <c r="J21" s="7"/>
      <c r="K21" s="8"/>
      <c r="L21" s="8"/>
      <c r="M21" s="9"/>
      <c r="N21" s="13"/>
    </row>
    <row r="22" spans="1:14" s="14" customFormat="1" ht="24.9" customHeight="1" x14ac:dyDescent="0.2">
      <c r="A22" s="39">
        <v>16</v>
      </c>
      <c r="B22" s="10" t="str">
        <f t="shared" si="0"/>
        <v>日</v>
      </c>
      <c r="C22" s="40"/>
      <c r="D22" s="6"/>
      <c r="E22" s="41"/>
      <c r="F22" s="42">
        <f t="shared" si="1"/>
        <v>0</v>
      </c>
      <c r="G22" s="115"/>
      <c r="H22" s="116"/>
      <c r="I22" s="117"/>
      <c r="J22" s="7"/>
      <c r="K22" s="8"/>
      <c r="L22" s="8"/>
      <c r="M22" s="9"/>
      <c r="N22" s="13"/>
    </row>
    <row r="23" spans="1:14" s="14" customFormat="1" ht="24.9" customHeight="1" x14ac:dyDescent="0.2">
      <c r="A23" s="39">
        <v>17</v>
      </c>
      <c r="B23" s="10" t="str">
        <f t="shared" si="0"/>
        <v>月</v>
      </c>
      <c r="C23" s="40"/>
      <c r="D23" s="6"/>
      <c r="E23" s="41"/>
      <c r="F23" s="42">
        <f t="shared" si="1"/>
        <v>0</v>
      </c>
      <c r="G23" s="115"/>
      <c r="H23" s="116"/>
      <c r="I23" s="117"/>
      <c r="J23" s="7"/>
      <c r="K23" s="8"/>
      <c r="L23" s="8"/>
      <c r="M23" s="9"/>
      <c r="N23" s="13"/>
    </row>
    <row r="24" spans="1:14" s="14" customFormat="1" ht="24.9" customHeight="1" x14ac:dyDescent="0.2">
      <c r="A24" s="39">
        <v>18</v>
      </c>
      <c r="B24" s="10" t="str">
        <f t="shared" si="0"/>
        <v>火</v>
      </c>
      <c r="C24" s="40"/>
      <c r="D24" s="6"/>
      <c r="E24" s="41"/>
      <c r="F24" s="42">
        <f t="shared" si="1"/>
        <v>0</v>
      </c>
      <c r="G24" s="115"/>
      <c r="H24" s="116"/>
      <c r="I24" s="117"/>
      <c r="J24" s="7"/>
      <c r="K24" s="8"/>
      <c r="L24" s="8"/>
      <c r="M24" s="9"/>
      <c r="N24" s="13"/>
    </row>
    <row r="25" spans="1:14" s="14" customFormat="1" ht="24.9" customHeight="1" x14ac:dyDescent="0.2">
      <c r="A25" s="39">
        <v>19</v>
      </c>
      <c r="B25" s="10" t="str">
        <f t="shared" si="0"/>
        <v>水</v>
      </c>
      <c r="C25" s="40"/>
      <c r="D25" s="6"/>
      <c r="E25" s="41"/>
      <c r="F25" s="42">
        <f t="shared" si="1"/>
        <v>0</v>
      </c>
      <c r="G25" s="115"/>
      <c r="H25" s="116"/>
      <c r="I25" s="117"/>
      <c r="J25" s="7"/>
      <c r="K25" s="8"/>
      <c r="L25" s="8"/>
      <c r="M25" s="9"/>
      <c r="N25" s="12"/>
    </row>
    <row r="26" spans="1:14" s="14" customFormat="1" ht="24.9" customHeight="1" x14ac:dyDescent="0.2">
      <c r="A26" s="39">
        <v>20</v>
      </c>
      <c r="B26" s="10" t="str">
        <f t="shared" si="0"/>
        <v>木</v>
      </c>
      <c r="C26" s="40"/>
      <c r="D26" s="6"/>
      <c r="E26" s="41"/>
      <c r="F26" s="42">
        <f t="shared" si="1"/>
        <v>0</v>
      </c>
      <c r="G26" s="115"/>
      <c r="H26" s="116"/>
      <c r="I26" s="117"/>
      <c r="J26" s="7"/>
      <c r="K26" s="8"/>
      <c r="L26" s="8"/>
      <c r="M26" s="9"/>
      <c r="N26" s="13"/>
    </row>
    <row r="27" spans="1:14" s="14" customFormat="1" ht="24.9" customHeight="1" x14ac:dyDescent="0.2">
      <c r="A27" s="39">
        <v>21</v>
      </c>
      <c r="B27" s="10" t="str">
        <f t="shared" si="0"/>
        <v>金</v>
      </c>
      <c r="C27" s="40"/>
      <c r="D27" s="6"/>
      <c r="E27" s="41"/>
      <c r="F27" s="42">
        <f t="shared" si="1"/>
        <v>0</v>
      </c>
      <c r="G27" s="115"/>
      <c r="H27" s="116"/>
      <c r="I27" s="117"/>
      <c r="J27" s="7"/>
      <c r="K27" s="8"/>
      <c r="L27" s="8"/>
      <c r="M27" s="9"/>
      <c r="N27" s="13"/>
    </row>
    <row r="28" spans="1:14" s="14" customFormat="1" ht="24.9" customHeight="1" x14ac:dyDescent="0.2">
      <c r="A28" s="39">
        <v>22</v>
      </c>
      <c r="B28" s="10" t="str">
        <f t="shared" si="0"/>
        <v>土</v>
      </c>
      <c r="C28" s="40"/>
      <c r="D28" s="6"/>
      <c r="E28" s="41"/>
      <c r="F28" s="42">
        <f t="shared" si="1"/>
        <v>0</v>
      </c>
      <c r="G28" s="115"/>
      <c r="H28" s="116"/>
      <c r="I28" s="117"/>
      <c r="J28" s="7"/>
      <c r="K28" s="8"/>
      <c r="L28" s="8"/>
      <c r="M28" s="9"/>
      <c r="N28" s="13"/>
    </row>
    <row r="29" spans="1:14" s="14" customFormat="1" ht="24.9" customHeight="1" x14ac:dyDescent="0.2">
      <c r="A29" s="39">
        <v>23</v>
      </c>
      <c r="B29" s="10" t="str">
        <f t="shared" si="0"/>
        <v>日</v>
      </c>
      <c r="C29" s="40"/>
      <c r="D29" s="6"/>
      <c r="E29" s="41"/>
      <c r="F29" s="42">
        <f t="shared" si="1"/>
        <v>0</v>
      </c>
      <c r="G29" s="115"/>
      <c r="H29" s="116"/>
      <c r="I29" s="117"/>
      <c r="J29" s="7"/>
      <c r="K29" s="8"/>
      <c r="L29" s="8"/>
      <c r="M29" s="9"/>
      <c r="N29" s="12"/>
    </row>
    <row r="30" spans="1:14" s="14" customFormat="1" ht="24.9" customHeight="1" x14ac:dyDescent="0.2">
      <c r="A30" s="39">
        <v>24</v>
      </c>
      <c r="B30" s="10" t="str">
        <f t="shared" si="0"/>
        <v>月</v>
      </c>
      <c r="C30" s="40"/>
      <c r="D30" s="6"/>
      <c r="E30" s="41"/>
      <c r="F30" s="42">
        <f t="shared" si="1"/>
        <v>0</v>
      </c>
      <c r="G30" s="115"/>
      <c r="H30" s="116"/>
      <c r="I30" s="117"/>
      <c r="J30" s="7"/>
      <c r="K30" s="8"/>
      <c r="L30" s="8"/>
      <c r="M30" s="9"/>
      <c r="N30" s="13"/>
    </row>
    <row r="31" spans="1:14" s="14" customFormat="1" ht="24.9" customHeight="1" x14ac:dyDescent="0.2">
      <c r="A31" s="39">
        <v>25</v>
      </c>
      <c r="B31" s="10" t="str">
        <f t="shared" si="0"/>
        <v>火</v>
      </c>
      <c r="C31" s="40"/>
      <c r="D31" s="6"/>
      <c r="E31" s="41"/>
      <c r="F31" s="42">
        <f t="shared" si="1"/>
        <v>0</v>
      </c>
      <c r="G31" s="115"/>
      <c r="H31" s="116"/>
      <c r="I31" s="117"/>
      <c r="J31" s="7"/>
      <c r="K31" s="8"/>
      <c r="L31" s="8"/>
      <c r="M31" s="9"/>
      <c r="N31" s="13"/>
    </row>
    <row r="32" spans="1:14" s="14" customFormat="1" ht="24.9" customHeight="1" x14ac:dyDescent="0.2">
      <c r="A32" s="39">
        <v>26</v>
      </c>
      <c r="B32" s="10" t="str">
        <f t="shared" si="0"/>
        <v>水</v>
      </c>
      <c r="C32" s="40"/>
      <c r="D32" s="6"/>
      <c r="E32" s="41"/>
      <c r="F32" s="42">
        <f t="shared" si="1"/>
        <v>0</v>
      </c>
      <c r="G32" s="115"/>
      <c r="H32" s="116"/>
      <c r="I32" s="117"/>
      <c r="J32" s="7"/>
      <c r="K32" s="8"/>
      <c r="L32" s="8"/>
      <c r="M32" s="9"/>
      <c r="N32" s="12"/>
    </row>
    <row r="33" spans="1:16" s="14" customFormat="1" ht="24.9" customHeight="1" x14ac:dyDescent="0.2">
      <c r="A33" s="39">
        <v>27</v>
      </c>
      <c r="B33" s="10" t="str">
        <f t="shared" si="0"/>
        <v>木</v>
      </c>
      <c r="C33" s="40"/>
      <c r="D33" s="6"/>
      <c r="E33" s="41"/>
      <c r="F33" s="42">
        <f t="shared" si="1"/>
        <v>0</v>
      </c>
      <c r="G33" s="115"/>
      <c r="H33" s="116"/>
      <c r="I33" s="117"/>
      <c r="J33" s="7"/>
      <c r="K33" s="8"/>
      <c r="L33" s="8"/>
      <c r="M33" s="9"/>
      <c r="N33" s="13"/>
    </row>
    <row r="34" spans="1:16" s="14" customFormat="1" ht="24.9" customHeight="1" thickBot="1" x14ac:dyDescent="0.25">
      <c r="A34" s="43">
        <v>28</v>
      </c>
      <c r="B34" s="17" t="str">
        <f t="shared" si="0"/>
        <v>金</v>
      </c>
      <c r="C34" s="18"/>
      <c r="D34" s="44"/>
      <c r="E34" s="45"/>
      <c r="F34" s="46">
        <f t="shared" si="1"/>
        <v>0</v>
      </c>
      <c r="G34" s="140"/>
      <c r="H34" s="141"/>
      <c r="I34" s="142"/>
      <c r="J34" s="47"/>
      <c r="K34" s="48"/>
      <c r="L34" s="48"/>
      <c r="M34" s="49"/>
      <c r="N34" s="13"/>
    </row>
    <row r="35" spans="1:16" s="14" customFormat="1" ht="24.9" customHeight="1" x14ac:dyDescent="0.2">
      <c r="A35" s="83">
        <v>29</v>
      </c>
      <c r="B35" s="84" t="str">
        <f t="shared" si="0"/>
        <v>土</v>
      </c>
      <c r="C35" s="85"/>
      <c r="D35" s="86"/>
      <c r="E35" s="87"/>
      <c r="F35" s="88">
        <f t="shared" si="1"/>
        <v>0</v>
      </c>
      <c r="G35" s="143"/>
      <c r="H35" s="144"/>
      <c r="I35" s="145"/>
      <c r="J35" s="89"/>
      <c r="K35" s="90"/>
      <c r="L35" s="90"/>
      <c r="M35" s="91"/>
      <c r="N35" s="13"/>
    </row>
    <row r="36" spans="1:16" s="14" customFormat="1" ht="24.9" customHeight="1" x14ac:dyDescent="0.2">
      <c r="A36" s="92">
        <v>30</v>
      </c>
      <c r="B36" s="93" t="str">
        <f t="shared" si="0"/>
        <v>日</v>
      </c>
      <c r="C36" s="94"/>
      <c r="D36" s="95"/>
      <c r="E36" s="96"/>
      <c r="F36" s="97">
        <f t="shared" si="1"/>
        <v>0</v>
      </c>
      <c r="G36" s="146"/>
      <c r="H36" s="147"/>
      <c r="I36" s="148"/>
      <c r="J36" s="98"/>
      <c r="K36" s="99"/>
      <c r="L36" s="99"/>
      <c r="M36" s="100"/>
      <c r="N36" s="13"/>
    </row>
    <row r="37" spans="1:16" s="14" customFormat="1" ht="24.9" customHeight="1" thickBot="1" x14ac:dyDescent="0.25">
      <c r="A37" s="101">
        <v>31</v>
      </c>
      <c r="B37" s="102" t="str">
        <f t="shared" si="0"/>
        <v>月</v>
      </c>
      <c r="C37" s="103"/>
      <c r="D37" s="104"/>
      <c r="E37" s="105"/>
      <c r="F37" s="106">
        <f>D37-C37-TIME(0,E37,0)</f>
        <v>0</v>
      </c>
      <c r="G37" s="137"/>
      <c r="H37" s="138"/>
      <c r="I37" s="139"/>
      <c r="J37" s="107"/>
      <c r="K37" s="108"/>
      <c r="L37" s="108"/>
      <c r="M37" s="109"/>
      <c r="N37" s="13"/>
    </row>
    <row r="38" spans="1:16" ht="24.9" customHeight="1" thickBot="1" x14ac:dyDescent="0.25">
      <c r="A38" s="149" t="s">
        <v>22</v>
      </c>
      <c r="B38" s="150"/>
      <c r="C38" s="113">
        <f>COUNTA(C7:C37)</f>
        <v>1</v>
      </c>
      <c r="D38" s="151" t="s">
        <v>23</v>
      </c>
      <c r="E38" s="150"/>
      <c r="F38" s="71">
        <f>SUM(F7:F37)</f>
        <v>0.29166666666666669</v>
      </c>
      <c r="G38" s="72"/>
      <c r="H38" s="72"/>
      <c r="I38" s="152" t="s">
        <v>7</v>
      </c>
      <c r="J38" s="152"/>
      <c r="K38" s="152"/>
      <c r="L38" s="153"/>
      <c r="M38" s="73">
        <f>SUM(M7:M37)</f>
        <v>600</v>
      </c>
    </row>
    <row r="39" spans="1:16" s="14" customFormat="1" ht="24.9" customHeight="1" x14ac:dyDescent="0.2">
      <c r="A39" s="50"/>
      <c r="B39" s="50"/>
      <c r="C39" s="51"/>
      <c r="D39" s="50"/>
      <c r="E39" s="50"/>
      <c r="F39" s="52"/>
      <c r="G39" s="52"/>
      <c r="H39" s="52"/>
      <c r="I39" s="53"/>
      <c r="J39" s="53"/>
      <c r="K39" s="53"/>
      <c r="L39" s="53"/>
      <c r="M39" s="54"/>
      <c r="N39" s="13"/>
    </row>
    <row r="40" spans="1:16" ht="30" customHeight="1" thickBot="1" x14ac:dyDescent="0.25">
      <c r="A40" s="55" t="s">
        <v>24</v>
      </c>
      <c r="I40" s="1"/>
      <c r="J40" s="56" t="s">
        <v>25</v>
      </c>
      <c r="K40" s="1"/>
      <c r="L40" s="1"/>
      <c r="M40" s="2"/>
    </row>
    <row r="41" spans="1:16" ht="26.25" customHeight="1" thickBot="1" x14ac:dyDescent="0.25">
      <c r="A41" s="154" t="s">
        <v>26</v>
      </c>
      <c r="B41" s="155"/>
      <c r="C41" s="156" t="s">
        <v>27</v>
      </c>
      <c r="D41" s="157"/>
      <c r="E41" s="157"/>
      <c r="F41" s="158"/>
      <c r="G41" s="57" t="s">
        <v>28</v>
      </c>
      <c r="H41" s="58" t="s">
        <v>29</v>
      </c>
      <c r="I41" s="5"/>
      <c r="J41" s="159" t="s">
        <v>3</v>
      </c>
      <c r="K41" s="160"/>
      <c r="L41" s="161">
        <v>1000</v>
      </c>
      <c r="M41" s="162"/>
      <c r="N41" s="1"/>
      <c r="O41" s="2"/>
      <c r="P41" s="11"/>
    </row>
    <row r="42" spans="1:16" ht="26.25" customHeight="1" thickTop="1" thickBot="1" x14ac:dyDescent="0.25">
      <c r="A42" s="163" t="s">
        <v>31</v>
      </c>
      <c r="B42" s="164"/>
      <c r="C42" s="164" t="s">
        <v>33</v>
      </c>
      <c r="D42" s="164"/>
      <c r="E42" s="164"/>
      <c r="F42" s="164"/>
      <c r="G42" s="60">
        <v>140</v>
      </c>
      <c r="H42" s="110">
        <f>G42*2</f>
        <v>280</v>
      </c>
      <c r="I42" s="5"/>
      <c r="J42" s="165" t="s">
        <v>9</v>
      </c>
      <c r="K42" s="166"/>
      <c r="L42" s="167">
        <f>L41*F38*24</f>
        <v>7000</v>
      </c>
      <c r="M42" s="168"/>
      <c r="N42" s="1"/>
      <c r="O42" s="2"/>
      <c r="P42" s="11"/>
    </row>
    <row r="43" spans="1:16" ht="26.25" customHeight="1" thickBot="1" x14ac:dyDescent="0.25">
      <c r="A43" s="169" t="s">
        <v>32</v>
      </c>
      <c r="B43" s="170"/>
      <c r="C43" s="170" t="s">
        <v>34</v>
      </c>
      <c r="D43" s="170"/>
      <c r="E43" s="170"/>
      <c r="F43" s="170"/>
      <c r="G43" s="61">
        <v>160</v>
      </c>
      <c r="H43" s="111">
        <f>G43*2</f>
        <v>320</v>
      </c>
      <c r="I43" s="5"/>
      <c r="J43" s="171" t="s">
        <v>10</v>
      </c>
      <c r="K43" s="172"/>
      <c r="L43" s="167">
        <f>ROUNDUP(L42,-1)</f>
        <v>7000</v>
      </c>
      <c r="M43" s="168"/>
      <c r="N43"/>
      <c r="P43" s="11"/>
    </row>
    <row r="44" spans="1:16" ht="26.25" customHeight="1" thickBot="1" x14ac:dyDescent="0.25">
      <c r="A44" s="173"/>
      <c r="B44" s="174"/>
      <c r="C44" s="174"/>
      <c r="D44" s="174"/>
      <c r="E44" s="174"/>
      <c r="F44" s="174"/>
      <c r="G44" s="62"/>
      <c r="H44" s="112">
        <f>G44*2</f>
        <v>0</v>
      </c>
      <c r="I44" s="5"/>
      <c r="J44" s="165" t="s">
        <v>11</v>
      </c>
      <c r="K44" s="166"/>
      <c r="L44" s="167">
        <f>M38</f>
        <v>600</v>
      </c>
      <c r="M44" s="168"/>
      <c r="N44"/>
      <c r="P44" s="11"/>
    </row>
    <row r="45" spans="1:16" ht="26.25" customHeight="1" thickTop="1" thickBot="1" x14ac:dyDescent="0.25">
      <c r="A45" s="175" t="s">
        <v>30</v>
      </c>
      <c r="B45" s="176"/>
      <c r="C45" s="176"/>
      <c r="D45" s="176"/>
      <c r="E45" s="176"/>
      <c r="F45" s="176"/>
      <c r="G45" s="177"/>
      <c r="H45" s="59">
        <f>SUM(H42:H44)</f>
        <v>600</v>
      </c>
      <c r="I45" s="5"/>
      <c r="J45" s="178" t="s">
        <v>12</v>
      </c>
      <c r="K45" s="179"/>
      <c r="L45" s="180">
        <f>L43+L44</f>
        <v>7600</v>
      </c>
      <c r="M45" s="181"/>
      <c r="N45"/>
      <c r="P45" s="11"/>
    </row>
    <row r="46" spans="1:16" ht="13.5" customHeight="1" x14ac:dyDescent="0.2">
      <c r="I46" s="1"/>
      <c r="K46" s="1"/>
      <c r="L46" s="1"/>
      <c r="M46" s="2"/>
    </row>
  </sheetData>
  <mergeCells count="58">
    <mergeCell ref="A44:B44"/>
    <mergeCell ref="C44:F44"/>
    <mergeCell ref="J44:K44"/>
    <mergeCell ref="L44:M44"/>
    <mergeCell ref="A45:G45"/>
    <mergeCell ref="J45:K45"/>
    <mergeCell ref="L45:M45"/>
    <mergeCell ref="A42:B42"/>
    <mergeCell ref="C42:F42"/>
    <mergeCell ref="J42:K42"/>
    <mergeCell ref="L42:M42"/>
    <mergeCell ref="A43:B43"/>
    <mergeCell ref="C43:F43"/>
    <mergeCell ref="J43:K43"/>
    <mergeCell ref="L43:M43"/>
    <mergeCell ref="A38:B38"/>
    <mergeCell ref="D38:E38"/>
    <mergeCell ref="I38:L38"/>
    <mergeCell ref="A41:B41"/>
    <mergeCell ref="C41:F41"/>
    <mergeCell ref="J41:K41"/>
    <mergeCell ref="L41:M41"/>
    <mergeCell ref="G37:I37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25:I25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13:I13"/>
    <mergeCell ref="A1:M1"/>
    <mergeCell ref="A3:B3"/>
    <mergeCell ref="H3:J3"/>
    <mergeCell ref="L3:M3"/>
    <mergeCell ref="G6:I6"/>
    <mergeCell ref="G7:I7"/>
    <mergeCell ref="G8:I8"/>
    <mergeCell ref="G9:I9"/>
    <mergeCell ref="G10:I10"/>
    <mergeCell ref="G11:I11"/>
    <mergeCell ref="G12:I12"/>
  </mergeCells>
  <phoneticPr fontId="11"/>
  <conditionalFormatting sqref="A7:G7 J7:M7">
    <cfRule type="expression" dxfId="127" priority="123" stopIfTrue="1">
      <formula>$B7="日"</formula>
    </cfRule>
    <cfRule type="expression" dxfId="126" priority="124" stopIfTrue="1">
      <formula>$B7="土"</formula>
    </cfRule>
  </conditionalFormatting>
  <conditionalFormatting sqref="J8:M37 H16:I37 A8:G37">
    <cfRule type="expression" dxfId="125" priority="121" stopIfTrue="1">
      <formula>$B8="日"</formula>
    </cfRule>
    <cfRule type="expression" dxfId="124" priority="122" stopIfTrue="1">
      <formula>$B8="土"</formula>
    </cfRule>
  </conditionalFormatting>
  <conditionalFormatting sqref="K8">
    <cfRule type="expression" dxfId="123" priority="1" stopIfTrue="1">
      <formula>$B8="日"</formula>
    </cfRule>
    <cfRule type="expression" dxfId="122" priority="2" stopIfTrue="1">
      <formula>$B8="土"</formula>
    </cfRule>
    <cfRule type="cellIs" dxfId="121" priority="3" stopIfTrue="1" operator="equal">
      <formula>"土"</formula>
    </cfRule>
  </conditionalFormatting>
  <conditionalFormatting sqref="K8">
    <cfRule type="expression" dxfId="120" priority="58" stopIfTrue="1">
      <formula>$B8="日"</formula>
    </cfRule>
    <cfRule type="expression" dxfId="119" priority="59" stopIfTrue="1">
      <formula>$B8="土"</formula>
    </cfRule>
    <cfRule type="cellIs" dxfId="118" priority="60" stopIfTrue="1" operator="equal">
      <formula>"土"</formula>
    </cfRule>
  </conditionalFormatting>
  <conditionalFormatting sqref="K8">
    <cfRule type="expression" dxfId="117" priority="55" stopIfTrue="1">
      <formula>$B8="日"</formula>
    </cfRule>
    <cfRule type="expression" dxfId="116" priority="56" stopIfTrue="1">
      <formula>$B8="土"</formula>
    </cfRule>
    <cfRule type="cellIs" dxfId="115" priority="57" stopIfTrue="1" operator="equal">
      <formula>"土"</formula>
    </cfRule>
  </conditionalFormatting>
  <conditionalFormatting sqref="K8">
    <cfRule type="expression" dxfId="114" priority="52" stopIfTrue="1">
      <formula>$B8="日"</formula>
    </cfRule>
    <cfRule type="expression" dxfId="113" priority="53" stopIfTrue="1">
      <formula>$B8="土"</formula>
    </cfRule>
    <cfRule type="cellIs" dxfId="112" priority="54" stopIfTrue="1" operator="equal">
      <formula>"土"</formula>
    </cfRule>
  </conditionalFormatting>
  <conditionalFormatting sqref="K8">
    <cfRule type="expression" dxfId="111" priority="49" stopIfTrue="1">
      <formula>$B8="日"</formula>
    </cfRule>
    <cfRule type="expression" dxfId="110" priority="50" stopIfTrue="1">
      <formula>$B8="土"</formula>
    </cfRule>
    <cfRule type="cellIs" dxfId="109" priority="51" stopIfTrue="1" operator="equal">
      <formula>"土"</formula>
    </cfRule>
  </conditionalFormatting>
  <conditionalFormatting sqref="K8">
    <cfRule type="expression" dxfId="108" priority="46" stopIfTrue="1">
      <formula>$B8="日"</formula>
    </cfRule>
    <cfRule type="expression" dxfId="107" priority="47" stopIfTrue="1">
      <formula>$B8="土"</formula>
    </cfRule>
    <cfRule type="cellIs" dxfId="106" priority="48" stopIfTrue="1" operator="equal">
      <formula>"土"</formula>
    </cfRule>
  </conditionalFormatting>
  <conditionalFormatting sqref="K8">
    <cfRule type="expression" dxfId="105" priority="43" stopIfTrue="1">
      <formula>$B8="日"</formula>
    </cfRule>
    <cfRule type="expression" dxfId="104" priority="44" stopIfTrue="1">
      <formula>$B8="土"</formula>
    </cfRule>
    <cfRule type="cellIs" dxfId="103" priority="45" stopIfTrue="1" operator="equal">
      <formula>"土"</formula>
    </cfRule>
  </conditionalFormatting>
  <conditionalFormatting sqref="K8">
    <cfRule type="expression" dxfId="102" priority="40" stopIfTrue="1">
      <formula>$B8="日"</formula>
    </cfRule>
    <cfRule type="expression" dxfId="101" priority="41" stopIfTrue="1">
      <formula>$B8="土"</formula>
    </cfRule>
    <cfRule type="cellIs" dxfId="100" priority="42" stopIfTrue="1" operator="equal">
      <formula>"土"</formula>
    </cfRule>
  </conditionalFormatting>
  <conditionalFormatting sqref="K8">
    <cfRule type="expression" dxfId="99" priority="37" stopIfTrue="1">
      <formula>$B8="日"</formula>
    </cfRule>
    <cfRule type="expression" dxfId="98" priority="38" stopIfTrue="1">
      <formula>$B8="土"</formula>
    </cfRule>
    <cfRule type="cellIs" dxfId="97" priority="39" stopIfTrue="1" operator="equal">
      <formula>"土"</formula>
    </cfRule>
  </conditionalFormatting>
  <conditionalFormatting sqref="K8">
    <cfRule type="expression" dxfId="96" priority="34" stopIfTrue="1">
      <formula>$B8="日"</formula>
    </cfRule>
    <cfRule type="expression" dxfId="95" priority="35" stopIfTrue="1">
      <formula>$B8="土"</formula>
    </cfRule>
    <cfRule type="cellIs" dxfId="94" priority="36" stopIfTrue="1" operator="equal">
      <formula>"土"</formula>
    </cfRule>
  </conditionalFormatting>
  <conditionalFormatting sqref="K8">
    <cfRule type="expression" dxfId="93" priority="31" stopIfTrue="1">
      <formula>$B8="日"</formula>
    </cfRule>
    <cfRule type="expression" dxfId="92" priority="32" stopIfTrue="1">
      <formula>$B8="土"</formula>
    </cfRule>
    <cfRule type="cellIs" dxfId="91" priority="33" stopIfTrue="1" operator="equal">
      <formula>"土"</formula>
    </cfRule>
  </conditionalFormatting>
  <conditionalFormatting sqref="K8">
    <cfRule type="expression" dxfId="90" priority="28" stopIfTrue="1">
      <formula>$B8="日"</formula>
    </cfRule>
    <cfRule type="expression" dxfId="89" priority="29" stopIfTrue="1">
      <formula>$B8="土"</formula>
    </cfRule>
    <cfRule type="cellIs" dxfId="88" priority="30" stopIfTrue="1" operator="equal">
      <formula>"土"</formula>
    </cfRule>
  </conditionalFormatting>
  <conditionalFormatting sqref="K8">
    <cfRule type="expression" dxfId="87" priority="25" stopIfTrue="1">
      <formula>$B8="日"</formula>
    </cfRule>
    <cfRule type="expression" dxfId="86" priority="26" stopIfTrue="1">
      <formula>$B8="土"</formula>
    </cfRule>
    <cfRule type="cellIs" dxfId="85" priority="27" stopIfTrue="1" operator="equal">
      <formula>"土"</formula>
    </cfRule>
  </conditionalFormatting>
  <conditionalFormatting sqref="K8">
    <cfRule type="expression" dxfId="84" priority="22" stopIfTrue="1">
      <formula>$B8="日"</formula>
    </cfRule>
    <cfRule type="expression" dxfId="83" priority="23" stopIfTrue="1">
      <formula>$B8="土"</formula>
    </cfRule>
    <cfRule type="cellIs" dxfId="82" priority="24" stopIfTrue="1" operator="equal">
      <formula>"土"</formula>
    </cfRule>
  </conditionalFormatting>
  <conditionalFormatting sqref="K8">
    <cfRule type="expression" dxfId="81" priority="19" stopIfTrue="1">
      <formula>$B8="日"</formula>
    </cfRule>
    <cfRule type="expression" dxfId="80" priority="20" stopIfTrue="1">
      <formula>$B8="土"</formula>
    </cfRule>
    <cfRule type="cellIs" dxfId="79" priority="21" stopIfTrue="1" operator="equal">
      <formula>"土"</formula>
    </cfRule>
  </conditionalFormatting>
  <conditionalFormatting sqref="K8">
    <cfRule type="expression" dxfId="78" priority="16" stopIfTrue="1">
      <formula>$B8="日"</formula>
    </cfRule>
    <cfRule type="expression" dxfId="77" priority="17" stopIfTrue="1">
      <formula>$B8="土"</formula>
    </cfRule>
    <cfRule type="cellIs" dxfId="76" priority="18" stopIfTrue="1" operator="equal">
      <formula>"土"</formula>
    </cfRule>
  </conditionalFormatting>
  <conditionalFormatting sqref="K8">
    <cfRule type="expression" dxfId="75" priority="13" stopIfTrue="1">
      <formula>$B8="日"</formula>
    </cfRule>
    <cfRule type="expression" dxfId="74" priority="14" stopIfTrue="1">
      <formula>$B8="土"</formula>
    </cfRule>
    <cfRule type="cellIs" dxfId="73" priority="15" stopIfTrue="1" operator="equal">
      <formula>"土"</formula>
    </cfRule>
  </conditionalFormatting>
  <conditionalFormatting sqref="K8">
    <cfRule type="expression" dxfId="72" priority="10" stopIfTrue="1">
      <formula>$B8="日"</formula>
    </cfRule>
    <cfRule type="expression" dxfId="71" priority="11" stopIfTrue="1">
      <formula>$B8="土"</formula>
    </cfRule>
    <cfRule type="cellIs" dxfId="70" priority="12" stopIfTrue="1" operator="equal">
      <formula>"土"</formula>
    </cfRule>
  </conditionalFormatting>
  <conditionalFormatting sqref="K8">
    <cfRule type="expression" dxfId="69" priority="7" stopIfTrue="1">
      <formula>$B8="日"</formula>
    </cfRule>
    <cfRule type="expression" dxfId="68" priority="8" stopIfTrue="1">
      <formula>$B8="土"</formula>
    </cfRule>
    <cfRule type="cellIs" dxfId="67" priority="9" stopIfTrue="1" operator="equal">
      <formula>"土"</formula>
    </cfRule>
  </conditionalFormatting>
  <conditionalFormatting sqref="K8">
    <cfRule type="expression" dxfId="66" priority="4" stopIfTrue="1">
      <formula>$B8="日"</formula>
    </cfRule>
    <cfRule type="expression" dxfId="65" priority="5" stopIfTrue="1">
      <formula>$B8="土"</formula>
    </cfRule>
    <cfRule type="cellIs" dxfId="64" priority="6" stopIfTrue="1" operator="equal">
      <formula>"土"</formula>
    </cfRule>
  </conditionalFormatting>
  <pageMargins left="0.70866141732283472" right="0.31496062992125984" top="0.43307086614173229" bottom="0.51181102362204722" header="0.19685039370078741" footer="0.47244094488188981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zoomScaleNormal="100" workbookViewId="0">
      <selection activeCell="N40" sqref="N40"/>
    </sheetView>
  </sheetViews>
  <sheetFormatPr defaultRowHeight="13.2" x14ac:dyDescent="0.2"/>
  <cols>
    <col min="1" max="1" width="5.21875" style="1" customWidth="1"/>
    <col min="2" max="2" width="4.21875" style="1" customWidth="1"/>
    <col min="3" max="3" width="8.6640625" style="24" customWidth="1"/>
    <col min="4" max="4" width="8.6640625" customWidth="1"/>
    <col min="5" max="5" width="9.109375" style="5" customWidth="1"/>
    <col min="6" max="6" width="7.88671875" customWidth="1"/>
    <col min="7" max="9" width="7.109375" customWidth="1"/>
    <col min="10" max="10" width="3.88671875" customWidth="1"/>
    <col min="11" max="11" width="20.109375" customWidth="1"/>
    <col min="12" max="12" width="15.6640625" customWidth="1"/>
    <col min="13" max="13" width="8.6640625" customWidth="1"/>
    <col min="14" max="14" width="13.77734375" style="11" customWidth="1"/>
  </cols>
  <sheetData>
    <row r="1" spans="1:15" ht="40.5" customHeight="1" x14ac:dyDescent="0.2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5" ht="12.75" customHeight="1" thickBot="1" x14ac:dyDescent="0.25">
      <c r="A2" s="3"/>
      <c r="B2" s="3"/>
      <c r="C2" s="19"/>
      <c r="D2" s="3"/>
      <c r="E2" s="4"/>
      <c r="F2" s="3"/>
      <c r="G2" s="3"/>
      <c r="H2" s="3"/>
      <c r="I2" s="3"/>
      <c r="J2" s="3"/>
      <c r="K2" s="3"/>
      <c r="L2" s="3"/>
      <c r="M2" s="3"/>
    </row>
    <row r="3" spans="1:15" ht="30" customHeight="1" thickBot="1" x14ac:dyDescent="0.25">
      <c r="A3" s="119">
        <v>2020</v>
      </c>
      <c r="B3" s="120"/>
      <c r="C3" s="20" t="s">
        <v>14</v>
      </c>
      <c r="D3" s="21">
        <v>2</v>
      </c>
      <c r="E3" s="20" t="s">
        <v>15</v>
      </c>
      <c r="F3" s="20"/>
      <c r="G3" s="22" t="s">
        <v>16</v>
      </c>
      <c r="H3" s="121"/>
      <c r="I3" s="122"/>
      <c r="J3" s="123"/>
      <c r="K3" s="23" t="s">
        <v>17</v>
      </c>
      <c r="L3" s="124"/>
      <c r="M3" s="125"/>
    </row>
    <row r="4" spans="1:15" s="14" customFormat="1" ht="12.75" customHeight="1" x14ac:dyDescent="0.2">
      <c r="A4" s="63"/>
      <c r="B4" s="63"/>
      <c r="C4" s="64"/>
      <c r="D4" s="65"/>
      <c r="E4" s="64"/>
      <c r="F4" s="64"/>
      <c r="G4" s="66"/>
      <c r="H4" s="67"/>
      <c r="I4" s="67"/>
      <c r="J4" s="67"/>
      <c r="K4" s="68"/>
      <c r="L4" s="69"/>
      <c r="M4" s="69"/>
      <c r="N4" s="13"/>
    </row>
    <row r="5" spans="1:15" ht="13.8" thickBot="1" x14ac:dyDescent="0.25">
      <c r="M5" s="70" t="s">
        <v>35</v>
      </c>
    </row>
    <row r="6" spans="1:15" ht="44.25" customHeight="1" thickBot="1" x14ac:dyDescent="0.25">
      <c r="A6" s="25" t="s">
        <v>0</v>
      </c>
      <c r="B6" s="26" t="s">
        <v>1</v>
      </c>
      <c r="C6" s="26" t="s">
        <v>4</v>
      </c>
      <c r="D6" s="26" t="s">
        <v>5</v>
      </c>
      <c r="E6" s="27" t="s">
        <v>18</v>
      </c>
      <c r="F6" s="28" t="s">
        <v>2</v>
      </c>
      <c r="G6" s="126" t="s">
        <v>6</v>
      </c>
      <c r="H6" s="127"/>
      <c r="I6" s="128"/>
      <c r="J6" s="29" t="s">
        <v>19</v>
      </c>
      <c r="K6" s="29" t="s">
        <v>6</v>
      </c>
      <c r="L6" s="29" t="s">
        <v>20</v>
      </c>
      <c r="M6" s="30" t="s">
        <v>21</v>
      </c>
    </row>
    <row r="7" spans="1:15" s="14" customFormat="1" ht="24.9" customHeight="1" x14ac:dyDescent="0.2">
      <c r="A7" s="31">
        <v>1</v>
      </c>
      <c r="B7" s="16" t="str">
        <f t="shared" ref="B7:B37" si="0">TEXT(DATE($A$3,$D$3,$A7),"aaa")</f>
        <v>土</v>
      </c>
      <c r="C7" s="32"/>
      <c r="D7" s="33"/>
      <c r="E7" s="34"/>
      <c r="F7" s="35">
        <f t="shared" ref="F7:F36" si="1">D7-C7-TIME(0,E7,0)</f>
        <v>0</v>
      </c>
      <c r="G7" s="129"/>
      <c r="H7" s="130"/>
      <c r="I7" s="131"/>
      <c r="J7" s="36"/>
      <c r="K7" s="37"/>
      <c r="L7" s="37"/>
      <c r="M7" s="38"/>
      <c r="N7" s="13"/>
    </row>
    <row r="8" spans="1:15" s="14" customFormat="1" ht="24.9" customHeight="1" x14ac:dyDescent="0.2">
      <c r="A8" s="39">
        <v>2</v>
      </c>
      <c r="B8" s="10" t="str">
        <f t="shared" si="0"/>
        <v>日</v>
      </c>
      <c r="C8" s="40"/>
      <c r="D8" s="6"/>
      <c r="E8" s="41"/>
      <c r="F8" s="42">
        <f t="shared" si="1"/>
        <v>0</v>
      </c>
      <c r="G8" s="132"/>
      <c r="H8" s="133"/>
      <c r="I8" s="134"/>
      <c r="J8" s="7"/>
      <c r="K8" s="8"/>
      <c r="L8" s="8"/>
      <c r="M8" s="9"/>
      <c r="N8" s="13"/>
    </row>
    <row r="9" spans="1:15" s="14" customFormat="1" ht="24.9" customHeight="1" x14ac:dyDescent="0.2">
      <c r="A9" s="39">
        <v>3</v>
      </c>
      <c r="B9" s="10" t="str">
        <f t="shared" si="0"/>
        <v>月</v>
      </c>
      <c r="C9" s="40"/>
      <c r="D9" s="6"/>
      <c r="E9" s="41"/>
      <c r="F9" s="42">
        <f t="shared" si="1"/>
        <v>0</v>
      </c>
      <c r="G9" s="115"/>
      <c r="H9" s="116"/>
      <c r="I9" s="117"/>
      <c r="J9" s="7"/>
      <c r="K9" s="8"/>
      <c r="L9" s="8"/>
      <c r="M9" s="9"/>
      <c r="N9" s="13"/>
    </row>
    <row r="10" spans="1:15" s="14" customFormat="1" ht="24.9" customHeight="1" x14ac:dyDescent="0.2">
      <c r="A10" s="39">
        <v>4</v>
      </c>
      <c r="B10" s="10" t="str">
        <f t="shared" si="0"/>
        <v>火</v>
      </c>
      <c r="C10" s="40"/>
      <c r="D10" s="6"/>
      <c r="E10" s="41"/>
      <c r="F10" s="42">
        <f t="shared" si="1"/>
        <v>0</v>
      </c>
      <c r="G10" s="115"/>
      <c r="H10" s="116"/>
      <c r="I10" s="117"/>
      <c r="J10" s="7"/>
      <c r="K10" s="8"/>
      <c r="L10" s="8"/>
      <c r="M10" s="9"/>
      <c r="N10" s="13"/>
    </row>
    <row r="11" spans="1:15" s="14" customFormat="1" ht="24.9" customHeight="1" x14ac:dyDescent="0.2">
      <c r="A11" s="39">
        <v>5</v>
      </c>
      <c r="B11" s="10" t="str">
        <f t="shared" si="0"/>
        <v>水</v>
      </c>
      <c r="C11" s="40"/>
      <c r="D11" s="6"/>
      <c r="E11" s="41"/>
      <c r="F11" s="42">
        <f t="shared" si="1"/>
        <v>0</v>
      </c>
      <c r="G11" s="115"/>
      <c r="H11" s="116"/>
      <c r="I11" s="117"/>
      <c r="J11" s="7"/>
      <c r="K11" s="8"/>
      <c r="L11" s="8"/>
      <c r="M11" s="9"/>
      <c r="N11" s="13"/>
    </row>
    <row r="12" spans="1:15" s="14" customFormat="1" ht="24.9" customHeight="1" x14ac:dyDescent="0.2">
      <c r="A12" s="39">
        <v>6</v>
      </c>
      <c r="B12" s="10" t="str">
        <f t="shared" si="0"/>
        <v>木</v>
      </c>
      <c r="C12" s="40"/>
      <c r="D12" s="6"/>
      <c r="E12" s="41"/>
      <c r="F12" s="42">
        <f t="shared" si="1"/>
        <v>0</v>
      </c>
      <c r="G12" s="115"/>
      <c r="H12" s="116"/>
      <c r="I12" s="117"/>
      <c r="J12" s="7"/>
      <c r="K12" s="8"/>
      <c r="L12" s="8"/>
      <c r="M12" s="9"/>
      <c r="N12" s="13"/>
    </row>
    <row r="13" spans="1:15" s="14" customFormat="1" ht="24.9" customHeight="1" x14ac:dyDescent="0.2">
      <c r="A13" s="39">
        <v>7</v>
      </c>
      <c r="B13" s="10" t="str">
        <f t="shared" si="0"/>
        <v>金</v>
      </c>
      <c r="C13" s="40"/>
      <c r="D13" s="6"/>
      <c r="E13" s="41"/>
      <c r="F13" s="42">
        <f t="shared" si="1"/>
        <v>0</v>
      </c>
      <c r="G13" s="115"/>
      <c r="H13" s="116"/>
      <c r="I13" s="117"/>
      <c r="J13" s="7"/>
      <c r="K13" s="8"/>
      <c r="L13" s="8"/>
      <c r="M13" s="9"/>
      <c r="N13" s="13"/>
    </row>
    <row r="14" spans="1:15" s="14" customFormat="1" ht="24.9" customHeight="1" x14ac:dyDescent="0.2">
      <c r="A14" s="39">
        <v>8</v>
      </c>
      <c r="B14" s="10" t="str">
        <f t="shared" si="0"/>
        <v>土</v>
      </c>
      <c r="C14" s="40"/>
      <c r="D14" s="6"/>
      <c r="E14" s="41"/>
      <c r="F14" s="42">
        <f t="shared" si="1"/>
        <v>0</v>
      </c>
      <c r="G14" s="115"/>
      <c r="H14" s="116"/>
      <c r="I14" s="117"/>
      <c r="J14" s="7"/>
      <c r="K14" s="8"/>
      <c r="L14" s="8"/>
      <c r="M14" s="9"/>
      <c r="N14" s="13"/>
    </row>
    <row r="15" spans="1:15" s="14" customFormat="1" ht="24.9" customHeight="1" x14ac:dyDescent="0.2">
      <c r="A15" s="39">
        <v>9</v>
      </c>
      <c r="B15" s="10" t="str">
        <f t="shared" si="0"/>
        <v>日</v>
      </c>
      <c r="C15" s="40"/>
      <c r="D15" s="6"/>
      <c r="E15" s="41"/>
      <c r="F15" s="42">
        <f t="shared" si="1"/>
        <v>0</v>
      </c>
      <c r="G15" s="115"/>
      <c r="H15" s="116"/>
      <c r="I15" s="117"/>
      <c r="J15" s="7"/>
      <c r="K15" s="8"/>
      <c r="L15" s="8"/>
      <c r="M15" s="9"/>
      <c r="N15" s="13"/>
    </row>
    <row r="16" spans="1:15" s="14" customFormat="1" ht="24.9" customHeight="1" x14ac:dyDescent="0.2">
      <c r="A16" s="39">
        <v>10</v>
      </c>
      <c r="B16" s="10" t="str">
        <f t="shared" si="0"/>
        <v>月</v>
      </c>
      <c r="C16" s="40"/>
      <c r="D16" s="6"/>
      <c r="E16" s="41"/>
      <c r="F16" s="42">
        <f t="shared" si="1"/>
        <v>0</v>
      </c>
      <c r="G16" s="115"/>
      <c r="H16" s="116"/>
      <c r="I16" s="117"/>
      <c r="J16" s="7"/>
      <c r="K16" s="8"/>
      <c r="L16" s="8"/>
      <c r="M16" s="9"/>
      <c r="N16" s="13"/>
      <c r="O16" s="15"/>
    </row>
    <row r="17" spans="1:14" s="14" customFormat="1" ht="24.9" customHeight="1" x14ac:dyDescent="0.2">
      <c r="A17" s="39">
        <v>11</v>
      </c>
      <c r="B17" s="10" t="str">
        <f t="shared" si="0"/>
        <v>火</v>
      </c>
      <c r="C17" s="40"/>
      <c r="D17" s="6"/>
      <c r="E17" s="41"/>
      <c r="F17" s="42">
        <f t="shared" si="1"/>
        <v>0</v>
      </c>
      <c r="G17" s="115"/>
      <c r="H17" s="116"/>
      <c r="I17" s="117"/>
      <c r="J17" s="7"/>
      <c r="K17" s="8"/>
      <c r="L17" s="8"/>
      <c r="M17" s="9"/>
      <c r="N17" s="13"/>
    </row>
    <row r="18" spans="1:14" s="14" customFormat="1" ht="24.9" customHeight="1" x14ac:dyDescent="0.2">
      <c r="A18" s="39">
        <v>12</v>
      </c>
      <c r="B18" s="10" t="str">
        <f t="shared" si="0"/>
        <v>水</v>
      </c>
      <c r="C18" s="40"/>
      <c r="D18" s="6"/>
      <c r="E18" s="41"/>
      <c r="F18" s="42">
        <f t="shared" si="1"/>
        <v>0</v>
      </c>
      <c r="G18" s="115"/>
      <c r="H18" s="116"/>
      <c r="I18" s="117"/>
      <c r="J18" s="7"/>
      <c r="K18" s="8"/>
      <c r="L18" s="8"/>
      <c r="M18" s="9"/>
      <c r="N18" s="13"/>
    </row>
    <row r="19" spans="1:14" s="14" customFormat="1" ht="24.9" customHeight="1" x14ac:dyDescent="0.2">
      <c r="A19" s="39">
        <v>13</v>
      </c>
      <c r="B19" s="10" t="str">
        <f t="shared" si="0"/>
        <v>木</v>
      </c>
      <c r="C19" s="40"/>
      <c r="D19" s="6"/>
      <c r="E19" s="41"/>
      <c r="F19" s="42">
        <f t="shared" si="1"/>
        <v>0</v>
      </c>
      <c r="G19" s="115"/>
      <c r="H19" s="116"/>
      <c r="I19" s="117"/>
      <c r="J19" s="7"/>
      <c r="K19" s="8"/>
      <c r="L19" s="8"/>
      <c r="M19" s="9"/>
      <c r="N19" s="13"/>
    </row>
    <row r="20" spans="1:14" s="14" customFormat="1" ht="24.9" customHeight="1" x14ac:dyDescent="0.2">
      <c r="A20" s="39">
        <v>14</v>
      </c>
      <c r="B20" s="10" t="str">
        <f t="shared" si="0"/>
        <v>金</v>
      </c>
      <c r="C20" s="40"/>
      <c r="D20" s="6"/>
      <c r="E20" s="41"/>
      <c r="F20" s="42">
        <f t="shared" si="1"/>
        <v>0</v>
      </c>
      <c r="G20" s="115"/>
      <c r="H20" s="116"/>
      <c r="I20" s="117"/>
      <c r="J20" s="7"/>
      <c r="K20" s="8"/>
      <c r="L20" s="8"/>
      <c r="M20" s="9"/>
      <c r="N20" s="13"/>
    </row>
    <row r="21" spans="1:14" s="14" customFormat="1" ht="24.9" customHeight="1" x14ac:dyDescent="0.2">
      <c r="A21" s="39">
        <v>15</v>
      </c>
      <c r="B21" s="10" t="str">
        <f t="shared" si="0"/>
        <v>土</v>
      </c>
      <c r="C21" s="40"/>
      <c r="D21" s="6"/>
      <c r="E21" s="41"/>
      <c r="F21" s="42">
        <f t="shared" si="1"/>
        <v>0</v>
      </c>
      <c r="G21" s="115"/>
      <c r="H21" s="116"/>
      <c r="I21" s="117"/>
      <c r="J21" s="7"/>
      <c r="K21" s="8"/>
      <c r="L21" s="8"/>
      <c r="M21" s="9"/>
      <c r="N21" s="13"/>
    </row>
    <row r="22" spans="1:14" s="14" customFormat="1" ht="24.9" customHeight="1" x14ac:dyDescent="0.2">
      <c r="A22" s="39">
        <v>16</v>
      </c>
      <c r="B22" s="10" t="str">
        <f t="shared" si="0"/>
        <v>日</v>
      </c>
      <c r="C22" s="40"/>
      <c r="D22" s="6"/>
      <c r="E22" s="41"/>
      <c r="F22" s="42">
        <f t="shared" si="1"/>
        <v>0</v>
      </c>
      <c r="G22" s="115"/>
      <c r="H22" s="116"/>
      <c r="I22" s="117"/>
      <c r="J22" s="7"/>
      <c r="K22" s="8"/>
      <c r="L22" s="8"/>
      <c r="M22" s="9"/>
      <c r="N22" s="13"/>
    </row>
    <row r="23" spans="1:14" s="14" customFormat="1" ht="24.9" customHeight="1" x14ac:dyDescent="0.2">
      <c r="A23" s="39">
        <v>17</v>
      </c>
      <c r="B23" s="10" t="str">
        <f t="shared" si="0"/>
        <v>月</v>
      </c>
      <c r="C23" s="40"/>
      <c r="D23" s="6"/>
      <c r="E23" s="41"/>
      <c r="F23" s="42">
        <f t="shared" si="1"/>
        <v>0</v>
      </c>
      <c r="G23" s="115"/>
      <c r="H23" s="116"/>
      <c r="I23" s="117"/>
      <c r="J23" s="7"/>
      <c r="K23" s="8"/>
      <c r="L23" s="8"/>
      <c r="M23" s="9"/>
      <c r="N23" s="13"/>
    </row>
    <row r="24" spans="1:14" s="14" customFormat="1" ht="24.9" customHeight="1" x14ac:dyDescent="0.2">
      <c r="A24" s="39">
        <v>18</v>
      </c>
      <c r="B24" s="10" t="str">
        <f t="shared" si="0"/>
        <v>火</v>
      </c>
      <c r="C24" s="40"/>
      <c r="D24" s="6"/>
      <c r="E24" s="41"/>
      <c r="F24" s="42">
        <f t="shared" si="1"/>
        <v>0</v>
      </c>
      <c r="G24" s="115"/>
      <c r="H24" s="116"/>
      <c r="I24" s="117"/>
      <c r="J24" s="7"/>
      <c r="K24" s="8"/>
      <c r="L24" s="8"/>
      <c r="M24" s="9"/>
      <c r="N24" s="13"/>
    </row>
    <row r="25" spans="1:14" s="14" customFormat="1" ht="24.9" customHeight="1" x14ac:dyDescent="0.2">
      <c r="A25" s="39">
        <v>19</v>
      </c>
      <c r="B25" s="10" t="str">
        <f t="shared" si="0"/>
        <v>水</v>
      </c>
      <c r="C25" s="40"/>
      <c r="D25" s="6"/>
      <c r="E25" s="41"/>
      <c r="F25" s="42">
        <f t="shared" si="1"/>
        <v>0</v>
      </c>
      <c r="G25" s="115"/>
      <c r="H25" s="116"/>
      <c r="I25" s="117"/>
      <c r="J25" s="7"/>
      <c r="K25" s="8"/>
      <c r="L25" s="8"/>
      <c r="M25" s="9"/>
      <c r="N25" s="12"/>
    </row>
    <row r="26" spans="1:14" s="14" customFormat="1" ht="24.9" customHeight="1" x14ac:dyDescent="0.2">
      <c r="A26" s="39">
        <v>20</v>
      </c>
      <c r="B26" s="10" t="str">
        <f t="shared" si="0"/>
        <v>木</v>
      </c>
      <c r="C26" s="40"/>
      <c r="D26" s="6"/>
      <c r="E26" s="41"/>
      <c r="F26" s="42">
        <f t="shared" si="1"/>
        <v>0</v>
      </c>
      <c r="G26" s="115"/>
      <c r="H26" s="116"/>
      <c r="I26" s="117"/>
      <c r="J26" s="7"/>
      <c r="K26" s="8"/>
      <c r="L26" s="8"/>
      <c r="M26" s="9"/>
      <c r="N26" s="13"/>
    </row>
    <row r="27" spans="1:14" s="14" customFormat="1" ht="24.9" customHeight="1" x14ac:dyDescent="0.2">
      <c r="A27" s="39">
        <v>21</v>
      </c>
      <c r="B27" s="10" t="str">
        <f t="shared" si="0"/>
        <v>金</v>
      </c>
      <c r="C27" s="40"/>
      <c r="D27" s="6"/>
      <c r="E27" s="41"/>
      <c r="F27" s="42">
        <f t="shared" si="1"/>
        <v>0</v>
      </c>
      <c r="G27" s="115"/>
      <c r="H27" s="116"/>
      <c r="I27" s="117"/>
      <c r="J27" s="7"/>
      <c r="K27" s="8"/>
      <c r="L27" s="8"/>
      <c r="M27" s="9"/>
      <c r="N27" s="13"/>
    </row>
    <row r="28" spans="1:14" s="14" customFormat="1" ht="24.9" customHeight="1" x14ac:dyDescent="0.2">
      <c r="A28" s="39">
        <v>22</v>
      </c>
      <c r="B28" s="10" t="str">
        <f t="shared" si="0"/>
        <v>土</v>
      </c>
      <c r="C28" s="40"/>
      <c r="D28" s="6"/>
      <c r="E28" s="41"/>
      <c r="F28" s="42">
        <f t="shared" si="1"/>
        <v>0</v>
      </c>
      <c r="G28" s="115"/>
      <c r="H28" s="116"/>
      <c r="I28" s="117"/>
      <c r="J28" s="7"/>
      <c r="K28" s="8"/>
      <c r="L28" s="8"/>
      <c r="M28" s="9"/>
      <c r="N28" s="13"/>
    </row>
    <row r="29" spans="1:14" s="14" customFormat="1" ht="24.9" customHeight="1" x14ac:dyDescent="0.2">
      <c r="A29" s="39">
        <v>23</v>
      </c>
      <c r="B29" s="10" t="str">
        <f t="shared" si="0"/>
        <v>日</v>
      </c>
      <c r="C29" s="40"/>
      <c r="D29" s="6"/>
      <c r="E29" s="41"/>
      <c r="F29" s="42">
        <f t="shared" si="1"/>
        <v>0</v>
      </c>
      <c r="G29" s="115"/>
      <c r="H29" s="116"/>
      <c r="I29" s="117"/>
      <c r="J29" s="7"/>
      <c r="K29" s="8"/>
      <c r="L29" s="8"/>
      <c r="M29" s="9"/>
      <c r="N29" s="12"/>
    </row>
    <row r="30" spans="1:14" s="14" customFormat="1" ht="24.9" customHeight="1" x14ac:dyDescent="0.2">
      <c r="A30" s="39">
        <v>24</v>
      </c>
      <c r="B30" s="10" t="str">
        <f t="shared" si="0"/>
        <v>月</v>
      </c>
      <c r="C30" s="40"/>
      <c r="D30" s="6"/>
      <c r="E30" s="41"/>
      <c r="F30" s="42">
        <f t="shared" si="1"/>
        <v>0</v>
      </c>
      <c r="G30" s="115"/>
      <c r="H30" s="116"/>
      <c r="I30" s="117"/>
      <c r="J30" s="7"/>
      <c r="K30" s="8"/>
      <c r="L30" s="8"/>
      <c r="M30" s="9"/>
      <c r="N30" s="13"/>
    </row>
    <row r="31" spans="1:14" s="14" customFormat="1" ht="24.9" customHeight="1" x14ac:dyDescent="0.2">
      <c r="A31" s="39">
        <v>25</v>
      </c>
      <c r="B31" s="10" t="str">
        <f t="shared" si="0"/>
        <v>火</v>
      </c>
      <c r="C31" s="40"/>
      <c r="D31" s="6"/>
      <c r="E31" s="41"/>
      <c r="F31" s="42">
        <f t="shared" si="1"/>
        <v>0</v>
      </c>
      <c r="G31" s="115"/>
      <c r="H31" s="116"/>
      <c r="I31" s="117"/>
      <c r="J31" s="7"/>
      <c r="K31" s="8"/>
      <c r="L31" s="8"/>
      <c r="M31" s="9"/>
      <c r="N31" s="13"/>
    </row>
    <row r="32" spans="1:14" s="14" customFormat="1" ht="24.9" customHeight="1" x14ac:dyDescent="0.2">
      <c r="A32" s="39">
        <v>26</v>
      </c>
      <c r="B32" s="10" t="str">
        <f t="shared" si="0"/>
        <v>水</v>
      </c>
      <c r="C32" s="40"/>
      <c r="D32" s="6"/>
      <c r="E32" s="41"/>
      <c r="F32" s="42">
        <f t="shared" si="1"/>
        <v>0</v>
      </c>
      <c r="G32" s="115"/>
      <c r="H32" s="116"/>
      <c r="I32" s="117"/>
      <c r="J32" s="7"/>
      <c r="K32" s="8"/>
      <c r="L32" s="8"/>
      <c r="M32" s="9"/>
      <c r="N32" s="12"/>
    </row>
    <row r="33" spans="1:16" s="14" customFormat="1" ht="24.9" customHeight="1" x14ac:dyDescent="0.2">
      <c r="A33" s="39">
        <v>27</v>
      </c>
      <c r="B33" s="10" t="str">
        <f t="shared" si="0"/>
        <v>木</v>
      </c>
      <c r="C33" s="40"/>
      <c r="D33" s="6"/>
      <c r="E33" s="41"/>
      <c r="F33" s="42">
        <f t="shared" si="1"/>
        <v>0</v>
      </c>
      <c r="G33" s="115"/>
      <c r="H33" s="116"/>
      <c r="I33" s="117"/>
      <c r="J33" s="7"/>
      <c r="K33" s="8"/>
      <c r="L33" s="8"/>
      <c r="M33" s="9"/>
      <c r="N33" s="13"/>
    </row>
    <row r="34" spans="1:16" s="14" customFormat="1" ht="24.9" customHeight="1" x14ac:dyDescent="0.2">
      <c r="A34" s="39">
        <v>28</v>
      </c>
      <c r="B34" s="10" t="str">
        <f t="shared" si="0"/>
        <v>金</v>
      </c>
      <c r="C34" s="40"/>
      <c r="D34" s="6"/>
      <c r="E34" s="41"/>
      <c r="F34" s="42">
        <f t="shared" si="1"/>
        <v>0</v>
      </c>
      <c r="G34" s="115"/>
      <c r="H34" s="116"/>
      <c r="I34" s="117"/>
      <c r="J34" s="7"/>
      <c r="K34" s="8"/>
      <c r="L34" s="8"/>
      <c r="M34" s="9"/>
      <c r="N34" s="13"/>
    </row>
    <row r="35" spans="1:16" s="14" customFormat="1" ht="24.9" customHeight="1" x14ac:dyDescent="0.2">
      <c r="A35" s="39">
        <v>29</v>
      </c>
      <c r="B35" s="10" t="str">
        <f t="shared" si="0"/>
        <v>土</v>
      </c>
      <c r="C35" s="40"/>
      <c r="D35" s="6"/>
      <c r="E35" s="41"/>
      <c r="F35" s="42">
        <f t="shared" si="1"/>
        <v>0</v>
      </c>
      <c r="G35" s="115"/>
      <c r="H35" s="116"/>
      <c r="I35" s="117"/>
      <c r="J35" s="7"/>
      <c r="K35" s="8"/>
      <c r="L35" s="8"/>
      <c r="M35" s="9"/>
      <c r="N35" s="13"/>
    </row>
    <row r="36" spans="1:16" s="14" customFormat="1" ht="24.9" customHeight="1" x14ac:dyDescent="0.2">
      <c r="A36" s="39">
        <v>30</v>
      </c>
      <c r="B36" s="10" t="str">
        <f t="shared" si="0"/>
        <v>日</v>
      </c>
      <c r="C36" s="40"/>
      <c r="D36" s="6"/>
      <c r="E36" s="41"/>
      <c r="F36" s="42">
        <f t="shared" si="1"/>
        <v>0</v>
      </c>
      <c r="G36" s="115"/>
      <c r="H36" s="116"/>
      <c r="I36" s="117"/>
      <c r="J36" s="7"/>
      <c r="K36" s="8"/>
      <c r="L36" s="8"/>
      <c r="M36" s="9"/>
      <c r="N36" s="13"/>
    </row>
    <row r="37" spans="1:16" s="14" customFormat="1" ht="24.9" customHeight="1" thickBot="1" x14ac:dyDescent="0.25">
      <c r="A37" s="74">
        <v>31</v>
      </c>
      <c r="B37" s="75" t="str">
        <f t="shared" si="0"/>
        <v>月</v>
      </c>
      <c r="C37" s="76"/>
      <c r="D37" s="77"/>
      <c r="E37" s="78"/>
      <c r="F37" s="79">
        <f>D37-C37-TIME(0,E37,0)</f>
        <v>0</v>
      </c>
      <c r="G37" s="182"/>
      <c r="H37" s="183"/>
      <c r="I37" s="184"/>
      <c r="J37" s="80"/>
      <c r="K37" s="81"/>
      <c r="L37" s="81"/>
      <c r="M37" s="82"/>
      <c r="N37" s="13"/>
    </row>
    <row r="38" spans="1:16" ht="24.9" customHeight="1" thickBot="1" x14ac:dyDescent="0.25">
      <c r="A38" s="149" t="s">
        <v>22</v>
      </c>
      <c r="B38" s="150"/>
      <c r="C38" s="113">
        <f>COUNTA(C7:C37)</f>
        <v>0</v>
      </c>
      <c r="D38" s="151" t="s">
        <v>23</v>
      </c>
      <c r="E38" s="150"/>
      <c r="F38" s="71">
        <f>SUM(F7:F37)</f>
        <v>0</v>
      </c>
      <c r="G38" s="72"/>
      <c r="H38" s="72"/>
      <c r="I38" s="152" t="s">
        <v>7</v>
      </c>
      <c r="J38" s="152"/>
      <c r="K38" s="152"/>
      <c r="L38" s="153"/>
      <c r="M38" s="73">
        <f>SUM(M7:M37)</f>
        <v>0</v>
      </c>
    </row>
    <row r="39" spans="1:16" s="14" customFormat="1" ht="24.9" customHeight="1" x14ac:dyDescent="0.2">
      <c r="A39" s="50"/>
      <c r="B39" s="50"/>
      <c r="C39" s="51"/>
      <c r="D39" s="50"/>
      <c r="E39" s="50"/>
      <c r="F39" s="52"/>
      <c r="G39" s="52"/>
      <c r="H39" s="52"/>
      <c r="I39" s="53"/>
      <c r="J39" s="53"/>
      <c r="K39" s="53"/>
      <c r="L39" s="53"/>
      <c r="M39" s="54"/>
      <c r="N39" s="13"/>
    </row>
    <row r="40" spans="1:16" ht="30" customHeight="1" thickBot="1" x14ac:dyDescent="0.25">
      <c r="A40" s="55" t="s">
        <v>24</v>
      </c>
      <c r="I40" s="1"/>
      <c r="J40" s="56" t="s">
        <v>25</v>
      </c>
      <c r="K40" s="1"/>
      <c r="L40" s="1"/>
      <c r="M40" s="2"/>
    </row>
    <row r="41" spans="1:16" ht="26.25" customHeight="1" thickBot="1" x14ac:dyDescent="0.25">
      <c r="A41" s="154" t="s">
        <v>26</v>
      </c>
      <c r="B41" s="155"/>
      <c r="C41" s="156" t="s">
        <v>27</v>
      </c>
      <c r="D41" s="157"/>
      <c r="E41" s="157"/>
      <c r="F41" s="158"/>
      <c r="G41" s="57" t="s">
        <v>28</v>
      </c>
      <c r="H41" s="58" t="s">
        <v>29</v>
      </c>
      <c r="I41" s="5"/>
      <c r="J41" s="159" t="s">
        <v>3</v>
      </c>
      <c r="K41" s="160"/>
      <c r="L41" s="161">
        <v>1000</v>
      </c>
      <c r="M41" s="162"/>
      <c r="N41" s="1"/>
      <c r="O41" s="2"/>
      <c r="P41" s="11"/>
    </row>
    <row r="42" spans="1:16" ht="26.25" customHeight="1" thickTop="1" thickBot="1" x14ac:dyDescent="0.25">
      <c r="A42" s="163"/>
      <c r="B42" s="164"/>
      <c r="C42" s="164"/>
      <c r="D42" s="164"/>
      <c r="E42" s="164"/>
      <c r="F42" s="164"/>
      <c r="G42" s="60"/>
      <c r="H42" s="110">
        <f>G42*2</f>
        <v>0</v>
      </c>
      <c r="I42" s="5"/>
      <c r="J42" s="165" t="s">
        <v>9</v>
      </c>
      <c r="K42" s="166"/>
      <c r="L42" s="167">
        <f>L41*F38*24</f>
        <v>0</v>
      </c>
      <c r="M42" s="168"/>
      <c r="N42" s="1"/>
      <c r="O42" s="2"/>
      <c r="P42" s="11"/>
    </row>
    <row r="43" spans="1:16" ht="26.25" customHeight="1" thickBot="1" x14ac:dyDescent="0.25">
      <c r="A43" s="169"/>
      <c r="B43" s="170"/>
      <c r="C43" s="170"/>
      <c r="D43" s="170"/>
      <c r="E43" s="170"/>
      <c r="F43" s="170"/>
      <c r="G43" s="61"/>
      <c r="H43" s="111">
        <f>G43*2</f>
        <v>0</v>
      </c>
      <c r="I43" s="5"/>
      <c r="J43" s="171" t="s">
        <v>10</v>
      </c>
      <c r="K43" s="172"/>
      <c r="L43" s="167">
        <f>ROUNDUP(L42,-1)</f>
        <v>0</v>
      </c>
      <c r="M43" s="168"/>
      <c r="N43"/>
      <c r="P43" s="11"/>
    </row>
    <row r="44" spans="1:16" ht="26.25" customHeight="1" thickBot="1" x14ac:dyDescent="0.25">
      <c r="A44" s="173"/>
      <c r="B44" s="174"/>
      <c r="C44" s="174"/>
      <c r="D44" s="174"/>
      <c r="E44" s="174"/>
      <c r="F44" s="174"/>
      <c r="G44" s="62"/>
      <c r="H44" s="112">
        <f>G44*2</f>
        <v>0</v>
      </c>
      <c r="I44" s="5"/>
      <c r="J44" s="165" t="s">
        <v>11</v>
      </c>
      <c r="K44" s="166"/>
      <c r="L44" s="167">
        <f>M38</f>
        <v>0</v>
      </c>
      <c r="M44" s="168"/>
      <c r="N44"/>
      <c r="P44" s="11"/>
    </row>
    <row r="45" spans="1:16" ht="26.25" customHeight="1" thickTop="1" thickBot="1" x14ac:dyDescent="0.25">
      <c r="A45" s="175" t="s">
        <v>30</v>
      </c>
      <c r="B45" s="176"/>
      <c r="C45" s="176"/>
      <c r="D45" s="176"/>
      <c r="E45" s="176"/>
      <c r="F45" s="176"/>
      <c r="G45" s="177"/>
      <c r="H45" s="59">
        <f>SUM(H42:H44)</f>
        <v>0</v>
      </c>
      <c r="I45" s="5"/>
      <c r="J45" s="178" t="s">
        <v>12</v>
      </c>
      <c r="K45" s="179"/>
      <c r="L45" s="180">
        <f>L43+L44</f>
        <v>0</v>
      </c>
      <c r="M45" s="181"/>
      <c r="N45"/>
      <c r="P45" s="11"/>
    </row>
    <row r="46" spans="1:16" ht="13.5" customHeight="1" x14ac:dyDescent="0.2">
      <c r="I46" s="1"/>
      <c r="K46" s="1"/>
      <c r="L46" s="1"/>
      <c r="M46" s="2"/>
    </row>
  </sheetData>
  <mergeCells count="58">
    <mergeCell ref="A1:M1"/>
    <mergeCell ref="A3:B3"/>
    <mergeCell ref="H3:J3"/>
    <mergeCell ref="L3:M3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A38:B38"/>
    <mergeCell ref="D38:E38"/>
    <mergeCell ref="I38:L38"/>
    <mergeCell ref="A41:B41"/>
    <mergeCell ref="C41:F41"/>
    <mergeCell ref="J41:K41"/>
    <mergeCell ref="L41:M41"/>
    <mergeCell ref="A42:B42"/>
    <mergeCell ref="C42:F42"/>
    <mergeCell ref="J42:K42"/>
    <mergeCell ref="L42:M42"/>
    <mergeCell ref="A43:B43"/>
    <mergeCell ref="C43:F43"/>
    <mergeCell ref="J43:K43"/>
    <mergeCell ref="L43:M43"/>
    <mergeCell ref="A44:B44"/>
    <mergeCell ref="C44:F44"/>
    <mergeCell ref="J44:K44"/>
    <mergeCell ref="L44:M44"/>
    <mergeCell ref="A45:G45"/>
    <mergeCell ref="J45:K45"/>
    <mergeCell ref="L45:M45"/>
  </mergeCells>
  <phoneticPr fontId="15"/>
  <conditionalFormatting sqref="A7:G7 J7:M7">
    <cfRule type="expression" dxfId="63" priority="63" stopIfTrue="1">
      <formula>$B7="日"</formula>
    </cfRule>
    <cfRule type="expression" dxfId="62" priority="64" stopIfTrue="1">
      <formula>$B7="土"</formula>
    </cfRule>
  </conditionalFormatting>
  <conditionalFormatting sqref="J8:M37 H16:I37 A8:G37">
    <cfRule type="expression" dxfId="61" priority="61" stopIfTrue="1">
      <formula>$B8="日"</formula>
    </cfRule>
    <cfRule type="expression" dxfId="60" priority="62" stopIfTrue="1">
      <formula>$B8="土"</formula>
    </cfRule>
  </conditionalFormatting>
  <conditionalFormatting sqref="K8">
    <cfRule type="expression" dxfId="59" priority="58" stopIfTrue="1">
      <formula>$B8="日"</formula>
    </cfRule>
    <cfRule type="expression" dxfId="58" priority="59" stopIfTrue="1">
      <formula>$B8="土"</formula>
    </cfRule>
    <cfRule type="cellIs" dxfId="57" priority="60" stopIfTrue="1" operator="equal">
      <formula>"土"</formula>
    </cfRule>
  </conditionalFormatting>
  <conditionalFormatting sqref="K8">
    <cfRule type="expression" dxfId="56" priority="55" stopIfTrue="1">
      <formula>$B8="日"</formula>
    </cfRule>
    <cfRule type="expression" dxfId="55" priority="56" stopIfTrue="1">
      <formula>$B8="土"</formula>
    </cfRule>
    <cfRule type="cellIs" dxfId="54" priority="57" stopIfTrue="1" operator="equal">
      <formula>"土"</formula>
    </cfRule>
  </conditionalFormatting>
  <conditionalFormatting sqref="K8">
    <cfRule type="expression" dxfId="53" priority="52" stopIfTrue="1">
      <formula>$B8="日"</formula>
    </cfRule>
    <cfRule type="expression" dxfId="52" priority="53" stopIfTrue="1">
      <formula>$B8="土"</formula>
    </cfRule>
    <cfRule type="cellIs" dxfId="51" priority="54" stopIfTrue="1" operator="equal">
      <formula>"土"</formula>
    </cfRule>
  </conditionalFormatting>
  <conditionalFormatting sqref="K8">
    <cfRule type="expression" dxfId="50" priority="49" stopIfTrue="1">
      <formula>$B8="日"</formula>
    </cfRule>
    <cfRule type="expression" dxfId="49" priority="50" stopIfTrue="1">
      <formula>$B8="土"</formula>
    </cfRule>
    <cfRule type="cellIs" dxfId="48" priority="51" stopIfTrue="1" operator="equal">
      <formula>"土"</formula>
    </cfRule>
  </conditionalFormatting>
  <conditionalFormatting sqref="K8">
    <cfRule type="expression" dxfId="47" priority="46" stopIfTrue="1">
      <formula>$B8="日"</formula>
    </cfRule>
    <cfRule type="expression" dxfId="46" priority="47" stopIfTrue="1">
      <formula>$B8="土"</formula>
    </cfRule>
    <cfRule type="cellIs" dxfId="45" priority="48" stopIfTrue="1" operator="equal">
      <formula>"土"</formula>
    </cfRule>
  </conditionalFormatting>
  <conditionalFormatting sqref="K8">
    <cfRule type="expression" dxfId="44" priority="43" stopIfTrue="1">
      <formula>$B8="日"</formula>
    </cfRule>
    <cfRule type="expression" dxfId="43" priority="44" stopIfTrue="1">
      <formula>$B8="土"</formula>
    </cfRule>
    <cfRule type="cellIs" dxfId="42" priority="45" stopIfTrue="1" operator="equal">
      <formula>"土"</formula>
    </cfRule>
  </conditionalFormatting>
  <conditionalFormatting sqref="K8">
    <cfRule type="expression" dxfId="41" priority="40" stopIfTrue="1">
      <formula>$B8="日"</formula>
    </cfRule>
    <cfRule type="expression" dxfId="40" priority="41" stopIfTrue="1">
      <formula>$B8="土"</formula>
    </cfRule>
    <cfRule type="cellIs" dxfId="39" priority="42" stopIfTrue="1" operator="equal">
      <formula>"土"</formula>
    </cfRule>
  </conditionalFormatting>
  <conditionalFormatting sqref="K8">
    <cfRule type="expression" dxfId="38" priority="37" stopIfTrue="1">
      <formula>$B8="日"</formula>
    </cfRule>
    <cfRule type="expression" dxfId="37" priority="38" stopIfTrue="1">
      <formula>$B8="土"</formula>
    </cfRule>
    <cfRule type="cellIs" dxfId="36" priority="39" stopIfTrue="1" operator="equal">
      <formula>"土"</formula>
    </cfRule>
  </conditionalFormatting>
  <conditionalFormatting sqref="K8">
    <cfRule type="expression" dxfId="35" priority="34" stopIfTrue="1">
      <formula>$B8="日"</formula>
    </cfRule>
    <cfRule type="expression" dxfId="34" priority="35" stopIfTrue="1">
      <formula>$B8="土"</formula>
    </cfRule>
    <cfRule type="cellIs" dxfId="33" priority="36" stopIfTrue="1" operator="equal">
      <formula>"土"</formula>
    </cfRule>
  </conditionalFormatting>
  <conditionalFormatting sqref="K8">
    <cfRule type="expression" dxfId="32" priority="31" stopIfTrue="1">
      <formula>$B8="日"</formula>
    </cfRule>
    <cfRule type="expression" dxfId="31" priority="32" stopIfTrue="1">
      <formula>$B8="土"</formula>
    </cfRule>
    <cfRule type="cellIs" dxfId="30" priority="33" stopIfTrue="1" operator="equal">
      <formula>"土"</formula>
    </cfRule>
  </conditionalFormatting>
  <conditionalFormatting sqref="K8">
    <cfRule type="expression" dxfId="29" priority="28" stopIfTrue="1">
      <formula>$B8="日"</formula>
    </cfRule>
    <cfRule type="expression" dxfId="28" priority="29" stopIfTrue="1">
      <formula>$B8="土"</formula>
    </cfRule>
    <cfRule type="cellIs" dxfId="27" priority="30" stopIfTrue="1" operator="equal">
      <formula>"土"</formula>
    </cfRule>
  </conditionalFormatting>
  <conditionalFormatting sqref="K8">
    <cfRule type="expression" dxfId="26" priority="25" stopIfTrue="1">
      <formula>$B8="日"</formula>
    </cfRule>
    <cfRule type="expression" dxfId="25" priority="26" stopIfTrue="1">
      <formula>$B8="土"</formula>
    </cfRule>
    <cfRule type="cellIs" dxfId="24" priority="27" stopIfTrue="1" operator="equal">
      <formula>"土"</formula>
    </cfRule>
  </conditionalFormatting>
  <conditionalFormatting sqref="K8">
    <cfRule type="expression" dxfId="23" priority="22" stopIfTrue="1">
      <formula>$B8="日"</formula>
    </cfRule>
    <cfRule type="expression" dxfId="22" priority="23" stopIfTrue="1">
      <formula>$B8="土"</formula>
    </cfRule>
    <cfRule type="cellIs" dxfId="21" priority="24" stopIfTrue="1" operator="equal">
      <formula>"土"</formula>
    </cfRule>
  </conditionalFormatting>
  <conditionalFormatting sqref="K8">
    <cfRule type="expression" dxfId="20" priority="19" stopIfTrue="1">
      <formula>$B8="日"</formula>
    </cfRule>
    <cfRule type="expression" dxfId="19" priority="20" stopIfTrue="1">
      <formula>$B8="土"</formula>
    </cfRule>
    <cfRule type="cellIs" dxfId="18" priority="21" stopIfTrue="1" operator="equal">
      <formula>"土"</formula>
    </cfRule>
  </conditionalFormatting>
  <conditionalFormatting sqref="K8">
    <cfRule type="expression" dxfId="17" priority="16" stopIfTrue="1">
      <formula>$B8="日"</formula>
    </cfRule>
    <cfRule type="expression" dxfId="16" priority="17" stopIfTrue="1">
      <formula>$B8="土"</formula>
    </cfRule>
    <cfRule type="cellIs" dxfId="15" priority="18" stopIfTrue="1" operator="equal">
      <formula>"土"</formula>
    </cfRule>
  </conditionalFormatting>
  <conditionalFormatting sqref="K8">
    <cfRule type="expression" dxfId="14" priority="13" stopIfTrue="1">
      <formula>$B8="日"</formula>
    </cfRule>
    <cfRule type="expression" dxfId="13" priority="14" stopIfTrue="1">
      <formula>$B8="土"</formula>
    </cfRule>
    <cfRule type="cellIs" dxfId="12" priority="15" stopIfTrue="1" operator="equal">
      <formula>"土"</formula>
    </cfRule>
  </conditionalFormatting>
  <conditionalFormatting sqref="K8">
    <cfRule type="expression" dxfId="11" priority="10" stopIfTrue="1">
      <formula>$B8="日"</formula>
    </cfRule>
    <cfRule type="expression" dxfId="10" priority="11" stopIfTrue="1">
      <formula>$B8="土"</formula>
    </cfRule>
    <cfRule type="cellIs" dxfId="9" priority="12" stopIfTrue="1" operator="equal">
      <formula>"土"</formula>
    </cfRule>
  </conditionalFormatting>
  <conditionalFormatting sqref="K8">
    <cfRule type="expression" dxfId="8" priority="7" stopIfTrue="1">
      <formula>$B8="日"</formula>
    </cfRule>
    <cfRule type="expression" dxfId="7" priority="8" stopIfTrue="1">
      <formula>$B8="土"</formula>
    </cfRule>
    <cfRule type="cellIs" dxfId="6" priority="9" stopIfTrue="1" operator="equal">
      <formula>"土"</formula>
    </cfRule>
  </conditionalFormatting>
  <conditionalFormatting sqref="K8">
    <cfRule type="expression" dxfId="5" priority="4" stopIfTrue="1">
      <formula>$B8="日"</formula>
    </cfRule>
    <cfRule type="expression" dxfId="4" priority="5" stopIfTrue="1">
      <formula>$B8="土"</formula>
    </cfRule>
    <cfRule type="cellIs" dxfId="3" priority="6" stopIfTrue="1" operator="equal">
      <formula>"土"</formula>
    </cfRule>
  </conditionalFormatting>
  <conditionalFormatting sqref="K8">
    <cfRule type="expression" dxfId="2" priority="1" stopIfTrue="1">
      <formula>$B8="日"</formula>
    </cfRule>
    <cfRule type="expression" dxfId="1" priority="2" stopIfTrue="1">
      <formula>$B8="土"</formula>
    </cfRule>
    <cfRule type="cellIs" dxfId="0" priority="3" stopIfTrue="1" operator="equal">
      <formula>"土"</formula>
    </cfRule>
  </conditionalFormatting>
  <pageMargins left="0.70866141732283472" right="0.31496062992125984" top="0.43307086614173229" bottom="0.51181102362204722" header="0.19685039370078741" footer="0.4724409448818898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【見本】_まずこちらをご覧下さい</vt:lpstr>
      <vt:lpstr>勤務表 兼 交通費精算書</vt:lpstr>
      <vt:lpstr>【見本】_まずこちらをご覧下さい!Print_Area</vt:lpstr>
      <vt:lpstr>'勤務表 兼 交通費精算書'!Print_Area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2010-02-10T05:25:47Z</dcterms:created>
  <dcterms:modified xsi:type="dcterms:W3CDTF">2020-04-07T01:27:56Z</dcterms:modified>
</cp:coreProperties>
</file>